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4.xml" ContentType="application/vnd.ms-excel.controlproperties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trlProps/ctrlProp8.xml" ContentType="application/vnd.ms-excel.controlproperties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16" yWindow="-116" windowWidth="18851" windowHeight="11869"/>
  </bookViews>
  <sheets>
    <sheet name="Angles 1" sheetId="1" r:id="rId1"/>
    <sheet name="Angles 2" sheetId="3" r:id="rId2"/>
    <sheet name="PIZZA 1" sheetId="2" r:id="rId3"/>
    <sheet name="PIZZA 2" sheetId="4" r:id="rId4"/>
  </sheets>
  <definedNames>
    <definedName name="b">'Angles 1'!$J$16:$L$16</definedName>
    <definedName name="m">'PIZZA 1'!$S$23:$S$29</definedName>
    <definedName name="n" localSheetId="3">OFFSET('PIZZA 2'!$W$2,0,0,'PIZZA 2'!$K$18,1)</definedName>
    <definedName name="n">OFFSET('PIZZA 1'!$W$2,0,0,'PIZZA 1'!$E$6,1)</definedName>
    <definedName name="q">OFFSET(#REF!,0,0,#REF!,1)</definedName>
    <definedName name="reg" localSheetId="1">'Angles 2'!$C$17</definedName>
    <definedName name="reg">'Angles 1'!$C$34</definedName>
    <definedName name="s">'PIZZA 1'!$T$23:$T$26</definedName>
    <definedName name="test" localSheetId="1">'Angles 2'!$D$7</definedName>
    <definedName name="Test" localSheetId="2">'PIZZA 1'!$B$35</definedName>
    <definedName name="Test" localSheetId="3">'PIZZA 2'!$B$22</definedName>
    <definedName name="test">'Angles 1'!$D$39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2" l="1"/>
  <c r="E16" i="2"/>
  <c r="C16" i="2"/>
  <c r="J28" i="1"/>
  <c r="D19" i="2"/>
  <c r="E19" i="2"/>
  <c r="C19" i="2"/>
  <c r="G17" i="2"/>
  <c r="G19" i="2"/>
  <c r="O9" i="3"/>
  <c r="F6" i="2"/>
  <c r="L6" i="1"/>
  <c r="K24" i="1"/>
  <c r="K25" i="1"/>
  <c r="K23" i="1"/>
  <c r="J24" i="1"/>
  <c r="J25" i="1"/>
  <c r="J26" i="1"/>
  <c r="J27" i="1"/>
  <c r="J29" i="1"/>
  <c r="J30" i="1"/>
  <c r="J23" i="1"/>
  <c r="K22" i="1"/>
  <c r="J22" i="1"/>
  <c r="B14" i="2"/>
  <c r="B13" i="2"/>
  <c r="H24" i="2"/>
  <c r="H25" i="2"/>
  <c r="H23" i="2"/>
  <c r="H22" i="2"/>
  <c r="G24" i="2"/>
  <c r="G25" i="2"/>
  <c r="G26" i="2"/>
  <c r="G27" i="2"/>
  <c r="G28" i="2"/>
  <c r="G29" i="2"/>
  <c r="G23" i="2"/>
  <c r="G22" i="2"/>
  <c r="G21" i="2"/>
  <c r="G20" i="2"/>
  <c r="H19" i="2"/>
  <c r="D39" i="1"/>
  <c r="J16" i="1" s="1"/>
  <c r="E6" i="2"/>
  <c r="K21" i="2" s="1"/>
  <c r="I12" i="4"/>
  <c r="I11" i="4"/>
  <c r="I14" i="4"/>
  <c r="I13" i="4"/>
  <c r="I10" i="4"/>
  <c r="K18" i="4"/>
  <c r="K19" i="4" s="1"/>
  <c r="E22" i="4"/>
  <c r="B20" i="4" s="1"/>
  <c r="D16" i="2"/>
  <c r="O13" i="3"/>
  <c r="O10" i="3"/>
  <c r="D5" i="3"/>
  <c r="F20" i="3" s="1"/>
  <c r="F17" i="2"/>
  <c r="O12" i="3"/>
  <c r="O11" i="3"/>
  <c r="F19" i="2"/>
  <c r="E35" i="2"/>
  <c r="J19" i="1" l="1"/>
  <c r="M17" i="1"/>
  <c r="M19" i="1" s="1"/>
  <c r="K16" i="1"/>
  <c r="E7" i="2"/>
  <c r="L16" i="1"/>
  <c r="I11" i="1"/>
  <c r="I12" i="1"/>
  <c r="D9" i="1"/>
  <c r="D10" i="1" s="1"/>
  <c r="N17" i="1"/>
  <c r="N19" i="1" s="1"/>
  <c r="I14" i="1"/>
  <c r="L19" i="1" l="1"/>
  <c r="C35" i="1"/>
  <c r="K19" i="1"/>
  <c r="C34" i="1" l="1"/>
  <c r="J20" i="1" s="1"/>
</calcChain>
</file>

<file path=xl/comments1.xml><?xml version="1.0" encoding="utf-8"?>
<comments xmlns="http://schemas.openxmlformats.org/spreadsheetml/2006/main">
  <authors>
    <author>Alwyn</author>
  </authors>
  <commentList>
    <comment ref="N9" authorId="0">
      <text>
        <r>
          <rPr>
            <sz val="8"/>
            <color indexed="81"/>
            <rFont val="Tahoma"/>
            <family val="2"/>
          </rPr>
          <t xml:space="preserve">Type your answer - a </t>
        </r>
        <r>
          <rPr>
            <b/>
            <sz val="8"/>
            <color indexed="10"/>
            <rFont val="Tahoma"/>
            <family val="2"/>
          </rPr>
          <t>number</t>
        </r>
        <r>
          <rPr>
            <sz val="8"/>
            <color indexed="81"/>
            <rFont val="Tahoma"/>
            <family val="2"/>
          </rPr>
          <t xml:space="preserve">, or a formula - a </t>
        </r>
        <r>
          <rPr>
            <b/>
            <sz val="8"/>
            <color indexed="10"/>
            <rFont val="Tahoma"/>
            <family val="2"/>
          </rPr>
          <t>calculation</t>
        </r>
      </text>
    </comment>
  </commentList>
</comments>
</file>

<file path=xl/comments2.xml><?xml version="1.0" encoding="utf-8"?>
<comments xmlns="http://schemas.openxmlformats.org/spreadsheetml/2006/main">
  <authors>
    <author>Alwyn</author>
  </authors>
  <commentList>
    <comment ref="H10" authorId="0">
      <text>
        <r>
          <rPr>
            <sz val="8"/>
            <color indexed="81"/>
            <rFont val="Tahoma"/>
            <family val="2"/>
          </rPr>
          <t xml:space="preserve">Type your answer - a </t>
        </r>
        <r>
          <rPr>
            <b/>
            <sz val="8"/>
            <color indexed="10"/>
            <rFont val="Tahoma"/>
            <family val="2"/>
          </rPr>
          <t>number</t>
        </r>
        <r>
          <rPr>
            <sz val="8"/>
            <color indexed="81"/>
            <rFont val="Tahoma"/>
            <family val="2"/>
          </rPr>
          <t xml:space="preserve">, or a formula - a </t>
        </r>
        <r>
          <rPr>
            <b/>
            <sz val="8"/>
            <color indexed="10"/>
            <rFont val="Tahoma"/>
            <family val="2"/>
          </rPr>
          <t>calculation</t>
        </r>
      </text>
    </comment>
  </commentList>
</comments>
</file>

<file path=xl/sharedStrings.xml><?xml version="1.0" encoding="utf-8"?>
<sst xmlns="http://schemas.openxmlformats.org/spreadsheetml/2006/main" count="79" uniqueCount="58">
  <si>
    <t>Click on the left-right arrows or in the light grey bar …</t>
  </si>
  <si>
    <t>n</t>
  </si>
  <si>
    <t>SHARING PIZZA</t>
  </si>
  <si>
    <t>How does the size of the angle at the centre change?</t>
  </si>
  <si>
    <t>Size of angle =</t>
  </si>
  <si>
    <t>A number of children share a pizza equally …</t>
  </si>
  <si>
    <t>Number of children =</t>
  </si>
  <si>
    <t># children</t>
  </si>
  <si>
    <t>Blue angle ( °)</t>
  </si>
  <si>
    <t>Pink angle ( °)</t>
  </si>
  <si>
    <t>Size of angle ( °)</t>
  </si>
  <si>
    <t>reg</t>
  </si>
  <si>
    <t>countblanks</t>
  </si>
  <si>
    <t>Test 1</t>
  </si>
  <si>
    <t>Test 2</t>
  </si>
  <si>
    <t>Pie chart</t>
  </si>
  <si>
    <t>Note: when testing, the pie chart is disabled</t>
  </si>
  <si>
    <t>then</t>
  </si>
  <si>
    <t>1.</t>
  </si>
  <si>
    <t>2.</t>
  </si>
  <si>
    <t>3.</t>
  </si>
  <si>
    <t>4.</t>
  </si>
  <si>
    <t>5.</t>
  </si>
  <si>
    <t>Test</t>
  </si>
  <si>
    <t>Don't see a pattern? Click HELP!</t>
  </si>
  <si>
    <t>When you are ready, click Test 1 to test your pattern.</t>
  </si>
  <si>
    <t>Pizza</t>
  </si>
  <si>
    <r>
      <t>b</t>
    </r>
    <r>
      <rPr>
        <sz val="12"/>
        <color indexed="12"/>
        <rFont val="Arial"/>
        <family val="2"/>
      </rPr>
      <t xml:space="preserve"> + 38 = 360</t>
    </r>
  </si>
  <si>
    <r>
      <t>b</t>
    </r>
    <r>
      <rPr>
        <sz val="12"/>
        <color indexed="12"/>
        <rFont val="Arial"/>
        <family val="2"/>
      </rPr>
      <t xml:space="preserve"> =</t>
    </r>
  </si>
  <si>
    <r>
      <t>b</t>
    </r>
    <r>
      <rPr>
        <sz val="12"/>
        <color indexed="12"/>
        <rFont val="Arial"/>
        <family val="2"/>
      </rPr>
      <t xml:space="preserve"> + 185.6 = 360</t>
    </r>
  </si>
  <si>
    <r>
      <t>b</t>
    </r>
    <r>
      <rPr>
        <sz val="14"/>
        <color indexed="12"/>
        <rFont val="Arial"/>
        <family val="2"/>
      </rPr>
      <t xml:space="preserve"> + </t>
    </r>
    <r>
      <rPr>
        <i/>
        <sz val="14"/>
        <color indexed="12"/>
        <rFont val="Arial"/>
        <family val="2"/>
      </rPr>
      <t>p</t>
    </r>
    <r>
      <rPr>
        <sz val="14"/>
        <color indexed="12"/>
        <rFont val="Arial"/>
        <family val="2"/>
      </rPr>
      <t xml:space="preserve"> = 360</t>
    </r>
  </si>
  <si>
    <r>
      <t xml:space="preserve">121 + </t>
    </r>
    <r>
      <rPr>
        <i/>
        <sz val="12"/>
        <color indexed="12"/>
        <rFont val="Arial"/>
        <family val="2"/>
      </rPr>
      <t>p</t>
    </r>
    <r>
      <rPr>
        <sz val="12"/>
        <color indexed="12"/>
        <rFont val="Arial"/>
        <family val="2"/>
      </rPr>
      <t xml:space="preserve"> = 360</t>
    </r>
  </si>
  <si>
    <r>
      <t>p</t>
    </r>
    <r>
      <rPr>
        <sz val="12"/>
        <color indexed="12"/>
        <rFont val="Arial"/>
        <family val="2"/>
      </rPr>
      <t xml:space="preserve"> =</t>
    </r>
  </si>
  <si>
    <r>
      <t xml:space="preserve">278.4 + </t>
    </r>
    <r>
      <rPr>
        <i/>
        <sz val="12"/>
        <color indexed="12"/>
        <rFont val="Arial"/>
        <family val="2"/>
      </rPr>
      <t>p</t>
    </r>
    <r>
      <rPr>
        <sz val="12"/>
        <color indexed="12"/>
        <rFont val="Arial"/>
        <family val="2"/>
      </rPr>
      <t xml:space="preserve"> = 360</t>
    </r>
  </si>
  <si>
    <r>
      <t xml:space="preserve">If we call the size of the blue angle </t>
    </r>
    <r>
      <rPr>
        <b/>
        <i/>
        <sz val="11"/>
        <color indexed="12"/>
        <rFont val="Arial"/>
        <family val="2"/>
      </rPr>
      <t>b</t>
    </r>
  </si>
  <si>
    <r>
      <t xml:space="preserve">and the size of the pink angle </t>
    </r>
    <r>
      <rPr>
        <b/>
        <i/>
        <sz val="11"/>
        <color indexed="12"/>
        <rFont val="Arial"/>
        <family val="2"/>
      </rPr>
      <t>p</t>
    </r>
  </si>
  <si>
    <r>
      <t xml:space="preserve">If we call the number of pizza pieces </t>
    </r>
    <r>
      <rPr>
        <b/>
        <i/>
        <sz val="12"/>
        <color indexed="12"/>
        <rFont val="Arial"/>
        <family val="2"/>
      </rPr>
      <t>p</t>
    </r>
  </si>
  <si>
    <r>
      <t xml:space="preserve">and the size of the angle at the centre  </t>
    </r>
    <r>
      <rPr>
        <b/>
        <i/>
        <sz val="12"/>
        <color indexed="12"/>
        <rFont val="Arial"/>
        <family val="2"/>
      </rPr>
      <t>a</t>
    </r>
  </si>
  <si>
    <r>
      <t>p</t>
    </r>
    <r>
      <rPr>
        <sz val="14"/>
        <color indexed="12"/>
        <rFont val="Arial"/>
        <family val="2"/>
      </rPr>
      <t xml:space="preserve"> × </t>
    </r>
    <r>
      <rPr>
        <i/>
        <sz val="14"/>
        <color indexed="12"/>
        <rFont val="Arial"/>
        <family val="2"/>
      </rPr>
      <t>a</t>
    </r>
    <r>
      <rPr>
        <sz val="14"/>
        <color indexed="12"/>
        <rFont val="Arial"/>
        <family val="2"/>
      </rPr>
      <t xml:space="preserve"> = 360</t>
    </r>
  </si>
  <si>
    <r>
      <t>a</t>
    </r>
    <r>
      <rPr>
        <sz val="12"/>
        <color indexed="12"/>
        <rFont val="Arial"/>
        <family val="2"/>
      </rPr>
      <t xml:space="preserve"> =</t>
    </r>
  </si>
  <si>
    <r>
      <t>p</t>
    </r>
    <r>
      <rPr>
        <sz val="12"/>
        <color indexed="12"/>
        <rFont val="Arial"/>
        <family val="2"/>
      </rPr>
      <t xml:space="preserve"> + 193.64 = 360</t>
    </r>
  </si>
  <si>
    <r>
      <t>p</t>
    </r>
    <r>
      <rPr>
        <sz val="12"/>
        <color indexed="12"/>
        <rFont val="Arial"/>
        <family val="2"/>
      </rPr>
      <t xml:space="preserve"> × 72 = 360</t>
    </r>
  </si>
  <si>
    <r>
      <t xml:space="preserve">250 × </t>
    </r>
    <r>
      <rPr>
        <i/>
        <sz val="12"/>
        <color indexed="12"/>
        <rFont val="Arial"/>
        <family val="2"/>
      </rPr>
      <t>a</t>
    </r>
    <r>
      <rPr>
        <sz val="12"/>
        <color indexed="12"/>
        <rFont val="Arial"/>
        <family val="2"/>
      </rPr>
      <t xml:space="preserve"> = 360</t>
    </r>
  </si>
  <si>
    <r>
      <t>p</t>
    </r>
    <r>
      <rPr>
        <sz val="12"/>
        <color indexed="12"/>
        <rFont val="Arial"/>
        <family val="2"/>
      </rPr>
      <t xml:space="preserve"> × 2.5 = 360</t>
    </r>
  </si>
  <si>
    <r>
      <t>a</t>
    </r>
    <r>
      <rPr>
        <sz val="12"/>
        <color indexed="12"/>
        <rFont val="Arial"/>
        <family val="2"/>
      </rPr>
      <t xml:space="preserve"> × 200 = 360</t>
    </r>
  </si>
  <si>
    <r>
      <t>p</t>
    </r>
    <r>
      <rPr>
        <b/>
        <sz val="12"/>
        <color indexed="12"/>
        <rFont val="Arial"/>
        <family val="2"/>
      </rPr>
      <t xml:space="preserve"> =</t>
    </r>
  </si>
  <si>
    <r>
      <t>a</t>
    </r>
    <r>
      <rPr>
        <b/>
        <sz val="12"/>
        <color indexed="12"/>
        <rFont val="Arial"/>
        <family val="2"/>
      </rPr>
      <t xml:space="preserve"> =</t>
    </r>
  </si>
  <si>
    <r>
      <t xml:space="preserve">288 × </t>
    </r>
    <r>
      <rPr>
        <i/>
        <sz val="12"/>
        <color indexed="12"/>
        <rFont val="Arial"/>
        <family val="2"/>
      </rPr>
      <t>a</t>
    </r>
    <r>
      <rPr>
        <sz val="12"/>
        <color indexed="12"/>
        <rFont val="Arial"/>
        <family val="2"/>
      </rPr>
      <t xml:space="preserve"> = 360</t>
    </r>
  </si>
  <si>
    <r>
      <t xml:space="preserve">Now find these missing angles. </t>
    </r>
    <r>
      <rPr>
        <i/>
        <sz val="11"/>
        <color indexed="12"/>
        <rFont val="Arial"/>
        <family val="2"/>
      </rPr>
      <t>Discuss your method!</t>
    </r>
  </si>
  <si>
    <r>
      <t xml:space="preserve">Now find these missing values. </t>
    </r>
    <r>
      <rPr>
        <i/>
        <sz val="12"/>
        <color indexed="12"/>
        <rFont val="Arial"/>
        <family val="2"/>
      </rPr>
      <t>Discuss your method!</t>
    </r>
  </si>
  <si>
    <r>
      <t>Explain</t>
    </r>
    <r>
      <rPr>
        <sz val="12"/>
        <color indexed="12"/>
        <rFont val="Arial"/>
        <family val="2"/>
      </rPr>
      <t xml:space="preserve"> what </t>
    </r>
    <r>
      <rPr>
        <i/>
        <sz val="12"/>
        <color indexed="12"/>
        <rFont val="Arial"/>
        <family val="2"/>
      </rPr>
      <t>p</t>
    </r>
    <r>
      <rPr>
        <sz val="12"/>
        <color indexed="12"/>
        <rFont val="Arial"/>
        <family val="2"/>
      </rPr>
      <t xml:space="preserve"> × </t>
    </r>
    <r>
      <rPr>
        <i/>
        <sz val="12"/>
        <color indexed="12"/>
        <rFont val="Arial"/>
        <family val="2"/>
      </rPr>
      <t>a</t>
    </r>
    <r>
      <rPr>
        <sz val="12"/>
        <color indexed="12"/>
        <rFont val="Arial"/>
        <family val="2"/>
      </rPr>
      <t xml:space="preserve"> = 360 means. Give examples with numbers.</t>
    </r>
  </si>
  <si>
    <t>m</t>
  </si>
  <si>
    <t>s</t>
  </si>
  <si>
    <r>
      <t>How do the angles change?</t>
    </r>
    <r>
      <rPr>
        <sz val="12"/>
        <color indexed="12"/>
        <rFont val="Arial"/>
        <family val="2"/>
      </rPr>
      <t xml:space="preserve">  What </t>
    </r>
    <r>
      <rPr>
        <i/>
        <sz val="12"/>
        <color indexed="12"/>
        <rFont val="Arial"/>
        <family val="2"/>
      </rPr>
      <t>pattern</t>
    </r>
    <r>
      <rPr>
        <sz val="12"/>
        <color indexed="12"/>
        <rFont val="Arial"/>
        <family val="2"/>
      </rPr>
      <t xml:space="preserve"> do you see? </t>
    </r>
    <r>
      <rPr>
        <i/>
        <sz val="12"/>
        <color indexed="12"/>
        <rFont val="Arial"/>
        <family val="2"/>
      </rPr>
      <t>Explain …</t>
    </r>
  </si>
  <si>
    <r>
      <t xml:space="preserve">Describe your pattern </t>
    </r>
    <r>
      <rPr>
        <i/>
        <sz val="12"/>
        <color indexed="12"/>
        <rFont val="Arial"/>
        <family val="2"/>
      </rPr>
      <t>in words</t>
    </r>
    <r>
      <rPr>
        <sz val="12"/>
        <color indexed="12"/>
        <rFont val="Arial"/>
        <family val="2"/>
      </rPr>
      <t>.</t>
    </r>
  </si>
  <si>
    <r>
      <t xml:space="preserve">Click the slider - </t>
    </r>
    <r>
      <rPr>
        <i/>
        <sz val="14"/>
        <color indexed="12"/>
        <rFont val="Times New Roman"/>
        <family val="1"/>
      </rPr>
      <t>study the values! Look for a pattern!</t>
    </r>
  </si>
  <si>
    <t>When you are ready, click Test 1</t>
  </si>
  <si>
    <t>to test your pattern.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</si>
</sst>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°"/>
    <numFmt numFmtId="165" formatCode="0.00\°"/>
  </numFmts>
  <fonts count="60" x14ac:knownFonts="1"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7"/>
      <name val="Arial"/>
      <family val="2"/>
    </font>
    <font>
      <sz val="10"/>
      <color indexed="12"/>
      <name val="Arial"/>
      <family val="2"/>
    </font>
    <font>
      <b/>
      <sz val="14"/>
      <color indexed="10"/>
      <name val="Arial"/>
      <family val="2"/>
    </font>
    <font>
      <b/>
      <sz val="11"/>
      <color indexed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0"/>
      <color indexed="43"/>
      <name val="Times New Roman"/>
      <family val="1"/>
    </font>
    <font>
      <sz val="10"/>
      <color indexed="26"/>
      <name val="Times New Roman"/>
      <family val="1"/>
    </font>
    <font>
      <i/>
      <sz val="12"/>
      <color indexed="10"/>
      <name val="Times New Roman"/>
      <family val="1"/>
    </font>
    <font>
      <b/>
      <sz val="16"/>
      <color indexed="53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sz val="10"/>
      <name val="Arial"/>
      <family val="2"/>
    </font>
    <font>
      <sz val="10"/>
      <color indexed="14"/>
      <name val="Arial"/>
      <family val="2"/>
    </font>
    <font>
      <sz val="10"/>
      <color indexed="57"/>
      <name val="Arial"/>
      <family val="2"/>
    </font>
    <font>
      <sz val="10"/>
      <color indexed="52"/>
      <name val="Arial"/>
      <family val="2"/>
    </font>
    <font>
      <sz val="14"/>
      <color indexed="10"/>
      <name val="Wingdings"/>
      <charset val="2"/>
    </font>
    <font>
      <b/>
      <sz val="11"/>
      <color indexed="48"/>
      <name val="Arial"/>
      <family val="2"/>
    </font>
    <font>
      <b/>
      <sz val="11"/>
      <color indexed="45"/>
      <name val="Arial"/>
      <family val="2"/>
    </font>
    <font>
      <b/>
      <sz val="12"/>
      <color indexed="12"/>
      <name val="Arial"/>
      <family val="2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0"/>
      <name val="Times New Roman"/>
      <family val="1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2"/>
      <color indexed="14"/>
      <name val="Arial"/>
      <family val="2"/>
    </font>
    <font>
      <sz val="11"/>
      <name val="Arial"/>
      <family val="2"/>
    </font>
    <font>
      <sz val="16"/>
      <color indexed="12"/>
      <name val="Arial"/>
      <family val="2"/>
    </font>
    <font>
      <sz val="11"/>
      <color indexed="12"/>
      <name val="Arial"/>
      <family val="2"/>
    </font>
    <font>
      <sz val="14"/>
      <color indexed="12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sz val="14"/>
      <color indexed="10"/>
      <name val="Times New Roman"/>
      <family val="1"/>
    </font>
    <font>
      <sz val="12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10"/>
      <name val="Tahoma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b/>
      <i/>
      <sz val="12"/>
      <color indexed="52"/>
      <name val="Times New Roman"/>
      <family val="1"/>
    </font>
    <font>
      <sz val="10"/>
      <color indexed="9"/>
      <name val="Arial"/>
      <family val="2"/>
    </font>
    <font>
      <sz val="10"/>
      <color indexed="9"/>
      <name val="Times New Roman"/>
      <family val="1"/>
    </font>
    <font>
      <b/>
      <sz val="12"/>
      <color indexed="9"/>
      <name val="Times New Roman"/>
      <family val="1"/>
    </font>
    <font>
      <b/>
      <i/>
      <sz val="11"/>
      <color indexed="12"/>
      <name val="Arial"/>
      <family val="2"/>
    </font>
    <font>
      <i/>
      <sz val="12"/>
      <color indexed="12"/>
      <name val="Arial"/>
      <family val="2"/>
    </font>
    <font>
      <i/>
      <sz val="14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10"/>
      <name val="Arial"/>
      <family val="2"/>
    </font>
    <font>
      <i/>
      <sz val="11"/>
      <color indexed="12"/>
      <name val="Arial"/>
      <family val="2"/>
    </font>
    <font>
      <b/>
      <i/>
      <sz val="14"/>
      <color indexed="52"/>
      <name val="Times New Roman"/>
      <family val="1"/>
    </font>
    <font>
      <b/>
      <sz val="10"/>
      <color indexed="53"/>
      <name val="Arial"/>
      <family val="2"/>
    </font>
    <font>
      <u/>
      <sz val="14"/>
      <color indexed="12"/>
      <name val="Arial"/>
      <family val="2"/>
    </font>
    <font>
      <sz val="14"/>
      <color indexed="12"/>
      <name val="Times New Roman"/>
      <family val="1"/>
    </font>
    <font>
      <i/>
      <sz val="14"/>
      <color indexed="12"/>
      <name val="Times New Roman"/>
      <family val="1"/>
    </font>
    <font>
      <sz val="10"/>
      <color rgb="FFFF0000"/>
      <name val="Times New Roman"/>
      <family val="1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</borders>
  <cellStyleXfs count="3">
    <xf numFmtId="0" fontId="0" fillId="0" borderId="0"/>
    <xf numFmtId="0" fontId="7" fillId="0" borderId="0"/>
    <xf numFmtId="0" fontId="16" fillId="0" borderId="0"/>
  </cellStyleXfs>
  <cellXfs count="122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Protection="1"/>
    <xf numFmtId="0" fontId="2" fillId="0" borderId="0" xfId="0" applyFont="1" applyFill="1" applyAlignment="1" applyProtection="1">
      <alignment horizontal="center"/>
      <protection locked="0"/>
    </xf>
    <xf numFmtId="0" fontId="16" fillId="0" borderId="0" xfId="0" applyFont="1"/>
    <xf numFmtId="0" fontId="4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2" fontId="20" fillId="0" borderId="0" xfId="0" applyNumberFormat="1" applyFont="1" applyAlignment="1" applyProtection="1">
      <alignment horizontal="center" vertical="center"/>
      <protection hidden="1"/>
    </xf>
    <xf numFmtId="0" fontId="6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/>
    <xf numFmtId="0" fontId="21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4" fillId="0" borderId="0" xfId="0" applyFont="1"/>
    <xf numFmtId="164" fontId="2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0" fillId="0" borderId="0" xfId="0" applyProtection="1">
      <protection hidden="1"/>
    </xf>
    <xf numFmtId="0" fontId="24" fillId="0" borderId="0" xfId="0" applyFont="1"/>
    <xf numFmtId="0" fontId="26" fillId="0" borderId="0" xfId="0" applyFont="1" applyAlignment="1">
      <alignment horizontal="center"/>
    </xf>
    <xf numFmtId="0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1" xfId="0" applyNumberFormat="1" applyFont="1" applyFill="1" applyBorder="1" applyAlignment="1">
      <alignment horizontal="center" vertical="center"/>
    </xf>
    <xf numFmtId="0" fontId="30" fillId="0" borderId="0" xfId="0" applyFont="1"/>
    <xf numFmtId="0" fontId="31" fillId="0" borderId="0" xfId="0" applyFont="1"/>
    <xf numFmtId="164" fontId="4" fillId="0" borderId="0" xfId="0" applyNumberFormat="1" applyFont="1" applyFill="1" applyBorder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8" fillId="0" borderId="0" xfId="0" applyFont="1" applyAlignment="1">
      <alignment vertical="center"/>
    </xf>
    <xf numFmtId="0" fontId="33" fillId="0" borderId="0" xfId="0" applyFont="1"/>
    <xf numFmtId="0" fontId="33" fillId="0" borderId="0" xfId="0" applyFont="1" applyProtection="1">
      <protection hidden="1"/>
    </xf>
    <xf numFmtId="0" fontId="34" fillId="0" borderId="0" xfId="0" applyFont="1"/>
    <xf numFmtId="0" fontId="24" fillId="0" borderId="0" xfId="0" applyFont="1" applyFill="1" applyBorder="1"/>
    <xf numFmtId="0" fontId="0" fillId="0" borderId="0" xfId="0" applyFill="1" applyBorder="1"/>
    <xf numFmtId="0" fontId="32" fillId="0" borderId="0" xfId="0" applyFont="1" applyFill="1" applyBorder="1"/>
    <xf numFmtId="0" fontId="4" fillId="0" borderId="0" xfId="0" applyFont="1" applyFill="1" applyBorder="1"/>
    <xf numFmtId="0" fontId="35" fillId="0" borderId="0" xfId="0" applyFont="1" applyFill="1" applyBorder="1"/>
    <xf numFmtId="0" fontId="36" fillId="0" borderId="0" xfId="0" applyFont="1" applyFill="1" applyBorder="1"/>
    <xf numFmtId="2" fontId="37" fillId="0" borderId="0" xfId="0" applyNumberFormat="1" applyFont="1" applyAlignment="1" applyProtection="1">
      <alignment horizontal="center" vertical="center"/>
      <protection hidden="1"/>
    </xf>
    <xf numFmtId="0" fontId="38" fillId="0" borderId="0" xfId="0" quotePrefix="1" applyFont="1" applyFill="1" applyBorder="1" applyAlignment="1">
      <alignment horizontal="right"/>
    </xf>
    <xf numFmtId="164" fontId="26" fillId="0" borderId="0" xfId="0" applyNumberFormat="1" applyFont="1" applyFill="1" applyBorder="1" applyAlignment="1" applyProtection="1">
      <alignment horizontal="center"/>
      <protection locked="0" hidden="1"/>
    </xf>
    <xf numFmtId="0" fontId="35" fillId="2" borderId="2" xfId="0" applyFont="1" applyFill="1" applyBorder="1" applyAlignment="1" applyProtection="1">
      <alignment horizontal="center" vertical="center"/>
      <protection locked="0"/>
    </xf>
    <xf numFmtId="0" fontId="41" fillId="0" borderId="0" xfId="0" applyFont="1" applyProtection="1">
      <protection hidden="1"/>
    </xf>
    <xf numFmtId="0" fontId="0" fillId="0" borderId="0" xfId="0" applyBorder="1"/>
    <xf numFmtId="0" fontId="42" fillId="0" borderId="0" xfId="0" applyFont="1" applyFill="1" applyAlignment="1">
      <alignment horizontal="left"/>
    </xf>
    <xf numFmtId="0" fontId="3" fillId="0" borderId="0" xfId="0" applyFont="1"/>
    <xf numFmtId="0" fontId="0" fillId="0" borderId="0" xfId="0" applyProtection="1">
      <protection locked="0"/>
    </xf>
    <xf numFmtId="0" fontId="7" fillId="0" borderId="0" xfId="1" applyFill="1"/>
    <xf numFmtId="0" fontId="11" fillId="0" borderId="0" xfId="1" applyFont="1" applyFill="1" applyAlignment="1">
      <alignment horizontal="center"/>
    </xf>
    <xf numFmtId="0" fontId="7" fillId="0" borderId="0" xfId="1" applyFill="1" applyProtection="1">
      <protection locked="0"/>
    </xf>
    <xf numFmtId="0" fontId="13" fillId="0" borderId="0" xfId="1" applyFont="1" applyFill="1"/>
    <xf numFmtId="0" fontId="14" fillId="0" borderId="0" xfId="1" applyFont="1" applyFill="1"/>
    <xf numFmtId="0" fontId="7" fillId="0" borderId="0" xfId="1" applyFill="1" applyAlignment="1">
      <alignment vertical="center"/>
    </xf>
    <xf numFmtId="0" fontId="27" fillId="0" borderId="0" xfId="1" applyFont="1" applyFill="1" applyAlignment="1">
      <alignment vertical="center"/>
    </xf>
    <xf numFmtId="0" fontId="8" fillId="0" borderId="0" xfId="1" applyFont="1" applyFill="1" applyAlignment="1">
      <alignment horizontal="left"/>
    </xf>
    <xf numFmtId="0" fontId="11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4" fillId="0" borderId="0" xfId="0" applyFont="1" applyFill="1"/>
    <xf numFmtId="0" fontId="0" fillId="0" borderId="0" xfId="0" applyFill="1"/>
    <xf numFmtId="0" fontId="11" fillId="0" borderId="0" xfId="1" applyFont="1" applyFill="1"/>
    <xf numFmtId="0" fontId="24" fillId="0" borderId="0" xfId="0" applyFont="1" applyFill="1"/>
    <xf numFmtId="0" fontId="28" fillId="0" borderId="2" xfId="0" applyFont="1" applyFill="1" applyBorder="1"/>
    <xf numFmtId="0" fontId="29" fillId="0" borderId="2" xfId="0" applyNumberFormat="1" applyFont="1" applyFill="1" applyBorder="1" applyAlignment="1" applyProtection="1">
      <alignment horizontal="center" vertical="center"/>
      <protection locked="0"/>
    </xf>
    <xf numFmtId="0" fontId="43" fillId="0" borderId="0" xfId="1" applyFont="1" applyFill="1" applyProtection="1">
      <protection hidden="1"/>
    </xf>
    <xf numFmtId="0" fontId="10" fillId="0" borderId="0" xfId="1" applyFont="1" applyFill="1"/>
    <xf numFmtId="2" fontId="10" fillId="0" borderId="0" xfId="1" applyNumberFormat="1" applyFont="1" applyFill="1"/>
    <xf numFmtId="2" fontId="7" fillId="0" borderId="0" xfId="1" applyNumberFormat="1" applyFill="1"/>
    <xf numFmtId="0" fontId="15" fillId="3" borderId="2" xfId="1" applyFont="1" applyFill="1" applyBorder="1" applyAlignment="1" applyProtection="1">
      <alignment horizontal="center" vertical="center"/>
      <protection hidden="1"/>
    </xf>
    <xf numFmtId="165" fontId="15" fillId="3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 applyFill="1"/>
    <xf numFmtId="0" fontId="45" fillId="0" borderId="0" xfId="1" applyFont="1" applyFill="1"/>
    <xf numFmtId="2" fontId="45" fillId="0" borderId="0" xfId="1" applyNumberFormat="1" applyFont="1" applyFill="1"/>
    <xf numFmtId="0" fontId="46" fillId="0" borderId="0" xfId="1" applyFont="1" applyFill="1" applyBorder="1" applyAlignment="1">
      <alignment horizontal="center"/>
    </xf>
    <xf numFmtId="0" fontId="46" fillId="0" borderId="0" xfId="1" applyFont="1" applyFill="1" applyBorder="1" applyAlignment="1" applyProtection="1">
      <alignment horizontal="center" vertical="center"/>
    </xf>
    <xf numFmtId="0" fontId="46" fillId="0" borderId="0" xfId="1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horizontal="center" vertical="center"/>
      <protection hidden="1"/>
    </xf>
    <xf numFmtId="2" fontId="27" fillId="0" borderId="0" xfId="1" applyNumberFormat="1" applyFont="1" applyFill="1"/>
    <xf numFmtId="0" fontId="27" fillId="0" borderId="0" xfId="1" applyFont="1" applyFill="1"/>
    <xf numFmtId="0" fontId="27" fillId="0" borderId="0" xfId="1" applyFont="1" applyFill="1" applyProtection="1">
      <protection locked="0"/>
    </xf>
    <xf numFmtId="0" fontId="27" fillId="0" borderId="0" xfId="1" applyFont="1" applyFill="1" applyAlignment="1" applyProtection="1">
      <alignment horizontal="center"/>
      <protection locked="0"/>
    </xf>
    <xf numFmtId="0" fontId="27" fillId="0" borderId="0" xfId="1" applyFont="1" applyFill="1" applyAlignment="1">
      <alignment horizontal="center"/>
    </xf>
    <xf numFmtId="0" fontId="15" fillId="0" borderId="0" xfId="1" applyFont="1" applyFill="1"/>
    <xf numFmtId="0" fontId="38" fillId="0" borderId="0" xfId="0" applyFont="1"/>
    <xf numFmtId="0" fontId="38" fillId="0" borderId="0" xfId="0" applyFont="1" applyProtection="1">
      <protection hidden="1"/>
    </xf>
    <xf numFmtId="0" fontId="48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9" fillId="0" borderId="0" xfId="0" applyFont="1"/>
    <xf numFmtId="0" fontId="48" fillId="0" borderId="0" xfId="0" applyFont="1" applyProtection="1">
      <protection hidden="1"/>
    </xf>
    <xf numFmtId="0" fontId="50" fillId="0" borderId="0" xfId="1" applyFont="1" applyFill="1" applyAlignment="1">
      <alignment horizontal="right" vertical="center" indent="1"/>
    </xf>
    <xf numFmtId="0" fontId="51" fillId="0" borderId="0" xfId="0" applyFont="1" applyFill="1"/>
    <xf numFmtId="0" fontId="9" fillId="0" borderId="0" xfId="1" applyFont="1" applyFill="1" applyBorder="1" applyAlignment="1">
      <alignment horizontal="right" vertical="center" indent="1"/>
    </xf>
    <xf numFmtId="0" fontId="9" fillId="0" borderId="0" xfId="1" applyFont="1" applyFill="1" applyAlignment="1">
      <alignment horizontal="right" vertical="center" indent="1"/>
    </xf>
    <xf numFmtId="0" fontId="38" fillId="0" borderId="0" xfId="0" applyFont="1" applyAlignment="1">
      <alignment vertical="center"/>
    </xf>
    <xf numFmtId="0" fontId="53" fillId="0" borderId="0" xfId="1" applyFont="1" applyFill="1"/>
    <xf numFmtId="0" fontId="58" fillId="0" borderId="0" xfId="1" applyFont="1" applyFill="1" applyAlignment="1">
      <alignment horizontal="center"/>
    </xf>
    <xf numFmtId="0" fontId="27" fillId="0" borderId="0" xfId="1" applyFont="1" applyFill="1" applyAlignment="1">
      <alignment horizontal="center" vertical="center"/>
    </xf>
    <xf numFmtId="0" fontId="35" fillId="0" borderId="0" xfId="0" applyFont="1"/>
    <xf numFmtId="0" fontId="48" fillId="0" borderId="0" xfId="0" applyFont="1"/>
    <xf numFmtId="0" fontId="35" fillId="0" borderId="0" xfId="0" applyFont="1" applyProtection="1">
      <protection hidden="1"/>
    </xf>
    <xf numFmtId="0" fontId="55" fillId="0" borderId="0" xfId="0" applyFont="1"/>
    <xf numFmtId="0" fontId="7" fillId="4" borderId="0" xfId="1" applyFill="1" applyProtection="1">
      <protection locked="0"/>
    </xf>
    <xf numFmtId="0" fontId="13" fillId="4" borderId="0" xfId="1" applyFont="1" applyFill="1"/>
    <xf numFmtId="0" fontId="7" fillId="4" borderId="0" xfId="1" applyFill="1"/>
    <xf numFmtId="0" fontId="56" fillId="0" borderId="0" xfId="1" applyFont="1" applyFill="1"/>
    <xf numFmtId="0" fontId="57" fillId="0" borderId="0" xfId="1" applyFont="1" applyFill="1"/>
    <xf numFmtId="0" fontId="56" fillId="0" borderId="0" xfId="1" applyFont="1" applyFill="1" applyAlignment="1">
      <alignment vertical="center"/>
    </xf>
    <xf numFmtId="0" fontId="56" fillId="0" borderId="0" xfId="1" applyFont="1" applyFill="1" applyAlignment="1"/>
    <xf numFmtId="0" fontId="35" fillId="0" borderId="0" xfId="0" applyFont="1" applyFill="1"/>
    <xf numFmtId="0" fontId="48" fillId="0" borderId="0" xfId="0" applyFont="1" applyFill="1"/>
    <xf numFmtId="0" fontId="29" fillId="0" borderId="2" xfId="0" applyNumberFormat="1" applyFont="1" applyFill="1" applyBorder="1" applyAlignment="1" applyProtection="1">
      <alignment horizontal="center" vertical="center"/>
      <protection locked="0" hidden="1"/>
    </xf>
    <xf numFmtId="0" fontId="29" fillId="0" borderId="3" xfId="0" applyFont="1" applyBorder="1" applyAlignment="1">
      <alignment horizontal="center"/>
    </xf>
    <xf numFmtId="0" fontId="54" fillId="0" borderId="3" xfId="0" applyFont="1" applyBorder="1" applyAlignment="1">
      <alignment horizontal="center"/>
    </xf>
    <xf numFmtId="0" fontId="54" fillId="0" borderId="3" xfId="0" applyFont="1" applyBorder="1" applyAlignment="1" applyProtection="1">
      <alignment horizontal="center"/>
      <protection locked="0"/>
    </xf>
    <xf numFmtId="0" fontId="29" fillId="0" borderId="3" xfId="0" applyFont="1" applyBorder="1" applyAlignment="1" applyProtection="1">
      <alignment horizontal="center"/>
      <protection locked="0"/>
    </xf>
    <xf numFmtId="0" fontId="42" fillId="0" borderId="0" xfId="0" applyFont="1" applyFill="1" applyAlignment="1">
      <alignment horizontal="right"/>
    </xf>
  </cellXfs>
  <cellStyles count="3">
    <cellStyle name="Normal" xfId="0" builtinId="0"/>
    <cellStyle name="Normal 2" xfId="2"/>
    <cellStyle name="Normal_Pizza" xfId="1"/>
  </cellStyles>
  <dxfs count="42">
    <dxf>
      <font>
        <b val="0"/>
        <i val="0"/>
        <condense val="0"/>
        <extend val="0"/>
        <color indexed="14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26"/>
      </font>
      <border>
        <left/>
        <right/>
        <top/>
        <bottom/>
      </border>
    </dxf>
    <dxf>
      <font>
        <condense val="0"/>
        <extend val="0"/>
        <color indexed="14"/>
      </font>
    </dxf>
    <dxf>
      <font>
        <condense val="0"/>
        <extend val="0"/>
        <color indexed="9"/>
      </font>
      <border>
        <left/>
        <right/>
        <top/>
        <bottom/>
      </border>
    </dxf>
    <dxf>
      <fill>
        <patternFill>
          <bgColor rgb="FF00FF00"/>
        </patternFill>
      </fill>
    </dxf>
    <dxf>
      <font>
        <color theme="0"/>
        <name val="Cambria"/>
        <scheme val="none"/>
      </font>
      <fill>
        <patternFill patternType="none">
          <bgColor indexed="6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indexed="26"/>
        </patternFill>
      </fill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26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14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b val="0"/>
        <i val="0"/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14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14"/>
      </font>
    </dxf>
    <dxf>
      <font>
        <condense val="0"/>
        <extend val="0"/>
        <color indexed="9"/>
      </font>
      <border>
        <left/>
        <right/>
        <top/>
        <bottom/>
      </border>
    </dxf>
    <dxf>
      <border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FFFF00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43"/>
        </patternFill>
      </fill>
      <border>
        <left/>
        <right/>
        <top/>
        <bottom/>
      </border>
    </dxf>
    <dxf>
      <fill>
        <patternFill>
          <bgColor indexed="26"/>
        </patternFill>
      </fill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14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14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14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14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14"/>
      </font>
    </dxf>
    <dxf>
      <font>
        <condense val="0"/>
        <extend val="0"/>
        <color indexed="9"/>
      </font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47064097435825E-2"/>
          <c:y val="3.8235349028247108E-2"/>
          <c:w val="0.8389853653153837"/>
          <c:h val="0.87353066626072251"/>
        </c:manualLayout>
      </c:layout>
      <c:pieChart>
        <c:varyColors val="1"/>
        <c:ser>
          <c:idx val="0"/>
          <c:order val="0"/>
          <c:spPr>
            <a:solidFill>
              <a:srgbClr val="00CC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3175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7E1-4435-A3E9-5A6D79736596}"/>
              </c:ext>
            </c:extLst>
          </c:dPt>
          <c:dPt>
            <c:idx val="1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7E1-4435-A3E9-5A6D79736596}"/>
              </c:ext>
            </c:extLst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'Angles 1'!$D$9:$D$10</c:f>
              <c:numCache>
                <c:formatCode>0\°</c:formatCode>
                <c:ptCount val="2"/>
                <c:pt idx="0">
                  <c:v>180</c:v>
                </c:pt>
                <c:pt idx="1">
                  <c:v>180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E1-4435-A3E9-5A6D79736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47064097435825E-2"/>
          <c:y val="3.8235349028247108E-2"/>
          <c:w val="0.8389853653153837"/>
          <c:h val="0.87353066626072251"/>
        </c:manualLayout>
      </c:layout>
      <c:pieChart>
        <c:varyColors val="1"/>
        <c:ser>
          <c:idx val="0"/>
          <c:order val="0"/>
          <c:spPr>
            <a:solidFill>
              <a:srgbClr val="00CCFF"/>
            </a:solidFill>
            <a:ln w="3175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3175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1E7-405F-8F62-8FDEEACBAECC}"/>
              </c:ext>
            </c:extLst>
          </c:dPt>
          <c:dPt>
            <c:idx val="1"/>
            <c:bubble3D val="0"/>
            <c:spPr>
              <a:solidFill>
                <a:srgbClr val="FF99CC"/>
              </a:solidFill>
              <a:ln w="3175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1E7-405F-8F62-8FDEEACBAECC}"/>
              </c:ext>
            </c:extLst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E7-405F-8F62-8FDEEACBAECC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E7-405F-8F62-8FDEEACBAEC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b =</c:v>
              </c:pt>
              <c:pt idx="1">
                <c:v>p =</c:v>
              </c:pt>
            </c:strLit>
          </c:cat>
          <c:val>
            <c:numRef>
              <c:f>'Angles 2'!$D$4:$D$5</c:f>
              <c:numCache>
                <c:formatCode>0\°</c:formatCode>
                <c:ptCount val="2"/>
                <c:pt idx="0">
                  <c:v>114</c:v>
                </c:pt>
                <c:pt idx="1">
                  <c:v>246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1E7-405F-8F62-8FDEEACBA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208176078331527E-2"/>
          <c:y val="6.2913907284768214E-2"/>
          <c:w val="0.86798959619171623"/>
          <c:h val="0.87086092715231789"/>
        </c:manualLayout>
      </c:layout>
      <c:pieChart>
        <c:varyColors val="1"/>
        <c:ser>
          <c:idx val="3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5A-4D58-B899-A585F6DE19A6}"/>
              </c:ext>
            </c:extLst>
          </c:dPt>
          <c:dPt>
            <c:idx val="1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5A-4D58-B899-A585F6DE19A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5A-4D58-B899-A585F6DE19A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655A-4D58-B899-A585F6DE19A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655A-4D58-B899-A585F6DE19A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655A-4D58-B899-A585F6DE19A6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655A-4D58-B899-A585F6DE19A6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655A-4D58-B899-A585F6DE19A6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655A-4D58-B899-A585F6DE19A6}"/>
              </c:ext>
            </c:extLst>
          </c:dPt>
          <c:dPt>
            <c:idx val="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655A-4D58-B899-A585F6DE19A6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655A-4D58-B899-A585F6DE19A6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655A-4D58-B899-A585F6DE19A6}"/>
              </c:ext>
            </c:extLst>
          </c:dPt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655A-4D58-B899-A585F6DE19A6}"/>
              </c:ext>
            </c:extLst>
          </c:dPt>
          <c:dPt>
            <c:idx val="1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655A-4D58-B899-A585F6DE19A6}"/>
              </c:ext>
            </c:extLst>
          </c:dPt>
          <c:dPt>
            <c:idx val="1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655A-4D58-B899-A585F6DE19A6}"/>
              </c:ext>
            </c:extLst>
          </c:dPt>
          <c:dPt>
            <c:idx val="1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655A-4D58-B899-A585F6DE19A6}"/>
              </c:ext>
            </c:extLst>
          </c:dPt>
          <c:dPt>
            <c:idx val="1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655A-4D58-B899-A585F6DE19A6}"/>
              </c:ext>
            </c:extLst>
          </c:dPt>
          <c:dPt>
            <c:idx val="1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655A-4D58-B899-A585F6DE19A6}"/>
              </c:ext>
            </c:extLst>
          </c:dPt>
          <c:dPt>
            <c:idx val="1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655A-4D58-B899-A585F6DE19A6}"/>
              </c:ext>
            </c:extLst>
          </c:dPt>
          <c:dPt>
            <c:idx val="1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655A-4D58-B899-A585F6DE19A6}"/>
              </c:ext>
            </c:extLst>
          </c:dPt>
          <c:dPt>
            <c:idx val="2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655A-4D58-B899-A585F6DE19A6}"/>
              </c:ext>
            </c:extLst>
          </c:dPt>
          <c:dPt>
            <c:idx val="2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655A-4D58-B899-A585F6DE19A6}"/>
              </c:ext>
            </c:extLst>
          </c:dPt>
          <c:dPt>
            <c:idx val="2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655A-4D58-B899-A585F6DE19A6}"/>
              </c:ext>
            </c:extLst>
          </c:dPt>
          <c:dPt>
            <c:idx val="2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655A-4D58-B899-A585F6DE19A6}"/>
              </c:ext>
            </c:extLst>
          </c:dPt>
          <c:dPt>
            <c:idx val="2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655A-4D58-B899-A585F6DE19A6}"/>
              </c:ext>
            </c:extLst>
          </c:dPt>
          <c:dPt>
            <c:idx val="2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C-655A-4D58-B899-A585F6DE19A6}"/>
              </c:ext>
            </c:extLst>
          </c:dPt>
          <c:dPt>
            <c:idx val="2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655A-4D58-B899-A585F6DE19A6}"/>
              </c:ext>
            </c:extLst>
          </c:dPt>
          <c:dPt>
            <c:idx val="2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E-655A-4D58-B899-A585F6DE19A6}"/>
              </c:ext>
            </c:extLst>
          </c:dPt>
          <c:dPt>
            <c:idx val="2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655A-4D58-B899-A585F6DE19A6}"/>
              </c:ext>
            </c:extLst>
          </c:dPt>
          <c:dPt>
            <c:idx val="2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0-655A-4D58-B899-A585F6DE19A6}"/>
              </c:ext>
            </c:extLst>
          </c:dPt>
          <c:val>
            <c:numRef>
              <c:f>[0]!n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655A-4D58-B899-A585F6DE1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208176078331527E-2"/>
          <c:y val="6.2913907284768214E-2"/>
          <c:w val="0.86798959619171623"/>
          <c:h val="0.87086092715231789"/>
        </c:manualLayout>
      </c:layout>
      <c:pieChart>
        <c:varyColors val="1"/>
        <c:ser>
          <c:idx val="3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CA3-47C4-BE3E-DCE1A1E25C5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2CA3-47C4-BE3E-DCE1A1E25C5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2CA3-47C4-BE3E-DCE1A1E25C5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2CA3-47C4-BE3E-DCE1A1E25C5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2CA3-47C4-BE3E-DCE1A1E25C5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CA3-47C4-BE3E-DCE1A1E25C5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CA3-47C4-BE3E-DCE1A1E25C52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CA3-47C4-BE3E-DCE1A1E25C52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CA3-47C4-BE3E-DCE1A1E25C52}"/>
              </c:ext>
            </c:extLst>
          </c:dPt>
          <c:dPt>
            <c:idx val="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2CA3-47C4-BE3E-DCE1A1E25C52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2CA3-47C4-BE3E-DCE1A1E25C52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2CA3-47C4-BE3E-DCE1A1E25C52}"/>
              </c:ext>
            </c:extLst>
          </c:dPt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2CA3-47C4-BE3E-DCE1A1E25C52}"/>
              </c:ext>
            </c:extLst>
          </c:dPt>
          <c:dPt>
            <c:idx val="1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2CA3-47C4-BE3E-DCE1A1E25C52}"/>
              </c:ext>
            </c:extLst>
          </c:dPt>
          <c:dPt>
            <c:idx val="1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2CA3-47C4-BE3E-DCE1A1E25C52}"/>
              </c:ext>
            </c:extLst>
          </c:dPt>
          <c:dPt>
            <c:idx val="1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2CA3-47C4-BE3E-DCE1A1E25C52}"/>
              </c:ext>
            </c:extLst>
          </c:dPt>
          <c:dPt>
            <c:idx val="1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2CA3-47C4-BE3E-DCE1A1E25C52}"/>
              </c:ext>
            </c:extLst>
          </c:dPt>
          <c:dPt>
            <c:idx val="1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2CA3-47C4-BE3E-DCE1A1E25C52}"/>
              </c:ext>
            </c:extLst>
          </c:dPt>
          <c:dPt>
            <c:idx val="1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2CA3-47C4-BE3E-DCE1A1E25C52}"/>
              </c:ext>
            </c:extLst>
          </c:dPt>
          <c:dPt>
            <c:idx val="1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2CA3-47C4-BE3E-DCE1A1E25C52}"/>
              </c:ext>
            </c:extLst>
          </c:dPt>
          <c:dPt>
            <c:idx val="2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5-2CA3-47C4-BE3E-DCE1A1E25C52}"/>
              </c:ext>
            </c:extLst>
          </c:dPt>
          <c:dPt>
            <c:idx val="2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2CA3-47C4-BE3E-DCE1A1E25C52}"/>
              </c:ext>
            </c:extLst>
          </c:dPt>
          <c:dPt>
            <c:idx val="2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7-2CA3-47C4-BE3E-DCE1A1E25C52}"/>
              </c:ext>
            </c:extLst>
          </c:dPt>
          <c:dPt>
            <c:idx val="2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2CA3-47C4-BE3E-DCE1A1E25C52}"/>
              </c:ext>
            </c:extLst>
          </c:dPt>
          <c:dPt>
            <c:idx val="2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9-2CA3-47C4-BE3E-DCE1A1E25C52}"/>
              </c:ext>
            </c:extLst>
          </c:dPt>
          <c:dPt>
            <c:idx val="2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A-2CA3-47C4-BE3E-DCE1A1E25C52}"/>
              </c:ext>
            </c:extLst>
          </c:dPt>
          <c:dPt>
            <c:idx val="2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2CA3-47C4-BE3E-DCE1A1E25C52}"/>
              </c:ext>
            </c:extLst>
          </c:dPt>
          <c:dPt>
            <c:idx val="2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C-2CA3-47C4-BE3E-DCE1A1E25C52}"/>
              </c:ext>
            </c:extLst>
          </c:dPt>
          <c:dPt>
            <c:idx val="2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2CA3-47C4-BE3E-DCE1A1E25C52}"/>
              </c:ext>
            </c:extLst>
          </c:dPt>
          <c:dPt>
            <c:idx val="2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E-2CA3-47C4-BE3E-DCE1A1E25C52}"/>
              </c:ext>
            </c:extLst>
          </c:dPt>
          <c:dPt>
            <c:idx val="3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2CA3-47C4-BE3E-DCE1A1E25C52}"/>
              </c:ext>
            </c:extLst>
          </c:dPt>
          <c:dPt>
            <c:idx val="3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0-2CA3-47C4-BE3E-DCE1A1E25C52}"/>
              </c:ext>
            </c:extLst>
          </c:dPt>
          <c:dPt>
            <c:idx val="3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2CA3-47C4-BE3E-DCE1A1E25C52}"/>
              </c:ext>
            </c:extLst>
          </c:dPt>
          <c:dPt>
            <c:idx val="3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2-2CA3-47C4-BE3E-DCE1A1E25C52}"/>
              </c:ext>
            </c:extLst>
          </c:dPt>
          <c:dPt>
            <c:idx val="3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2CA3-47C4-BE3E-DCE1A1E25C52}"/>
              </c:ext>
            </c:extLst>
          </c:dPt>
          <c:dPt>
            <c:idx val="3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4-2CA3-47C4-BE3E-DCE1A1E25C52}"/>
              </c:ext>
            </c:extLst>
          </c:dPt>
          <c:dPt>
            <c:idx val="3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2CA3-47C4-BE3E-DCE1A1E25C52}"/>
              </c:ext>
            </c:extLst>
          </c:dPt>
          <c:dPt>
            <c:idx val="3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6-2CA3-47C4-BE3E-DCE1A1E25C52}"/>
              </c:ext>
            </c:extLst>
          </c:dPt>
          <c:dPt>
            <c:idx val="3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7-2CA3-47C4-BE3E-DCE1A1E25C52}"/>
              </c:ext>
            </c:extLst>
          </c:dPt>
          <c:dPt>
            <c:idx val="3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8-2CA3-47C4-BE3E-DCE1A1E25C52}"/>
              </c:ext>
            </c:extLst>
          </c:dPt>
          <c:dPt>
            <c:idx val="4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9-2CA3-47C4-BE3E-DCE1A1E25C52}"/>
              </c:ext>
            </c:extLst>
          </c:dPt>
          <c:dPt>
            <c:idx val="4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A-2CA3-47C4-BE3E-DCE1A1E25C52}"/>
              </c:ext>
            </c:extLst>
          </c:dPt>
          <c:dPt>
            <c:idx val="4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B-2CA3-47C4-BE3E-DCE1A1E25C52}"/>
              </c:ext>
            </c:extLst>
          </c:dPt>
          <c:dPt>
            <c:idx val="4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C-2CA3-47C4-BE3E-DCE1A1E25C52}"/>
              </c:ext>
            </c:extLst>
          </c:dPt>
          <c:dPt>
            <c:idx val="4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D-2CA3-47C4-BE3E-DCE1A1E25C52}"/>
              </c:ext>
            </c:extLst>
          </c:dPt>
          <c:dPt>
            <c:idx val="4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E-2CA3-47C4-BE3E-DCE1A1E25C52}"/>
              </c:ext>
            </c:extLst>
          </c:dPt>
          <c:dPt>
            <c:idx val="4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F-2CA3-47C4-BE3E-DCE1A1E25C52}"/>
              </c:ext>
            </c:extLst>
          </c:dPt>
          <c:dPt>
            <c:idx val="4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0-2CA3-47C4-BE3E-DCE1A1E25C52}"/>
              </c:ext>
            </c:extLst>
          </c:dPt>
          <c:dPt>
            <c:idx val="4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1-2CA3-47C4-BE3E-DCE1A1E25C52}"/>
              </c:ext>
            </c:extLst>
          </c:dPt>
          <c:dPt>
            <c:idx val="4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2-2CA3-47C4-BE3E-DCE1A1E25C52}"/>
              </c:ext>
            </c:extLst>
          </c:dPt>
          <c:dPt>
            <c:idx val="5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3-2CA3-47C4-BE3E-DCE1A1E25C52}"/>
              </c:ext>
            </c:extLst>
          </c:dPt>
          <c:dPt>
            <c:idx val="5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4-2CA3-47C4-BE3E-DCE1A1E25C52}"/>
              </c:ext>
            </c:extLst>
          </c:dPt>
          <c:dPt>
            <c:idx val="5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5-2CA3-47C4-BE3E-DCE1A1E25C52}"/>
              </c:ext>
            </c:extLst>
          </c:dPt>
          <c:dPt>
            <c:idx val="5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6-2CA3-47C4-BE3E-DCE1A1E25C52}"/>
              </c:ext>
            </c:extLst>
          </c:dPt>
          <c:dPt>
            <c:idx val="5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7-2CA3-47C4-BE3E-DCE1A1E25C52}"/>
              </c:ext>
            </c:extLst>
          </c:dPt>
          <c:dPt>
            <c:idx val="5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8-2CA3-47C4-BE3E-DCE1A1E25C52}"/>
              </c:ext>
            </c:extLst>
          </c:dPt>
          <c:dPt>
            <c:idx val="5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9-2CA3-47C4-BE3E-DCE1A1E25C52}"/>
              </c:ext>
            </c:extLst>
          </c:dPt>
          <c:dPt>
            <c:idx val="5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A-2CA3-47C4-BE3E-DCE1A1E25C52}"/>
              </c:ext>
            </c:extLst>
          </c:dPt>
          <c:dPt>
            <c:idx val="5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B-2CA3-47C4-BE3E-DCE1A1E25C52}"/>
              </c:ext>
            </c:extLst>
          </c:dPt>
          <c:dPt>
            <c:idx val="5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C-2CA3-47C4-BE3E-DCE1A1E25C52}"/>
              </c:ext>
            </c:extLst>
          </c:dPt>
          <c:dPt>
            <c:idx val="6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D-2CA3-47C4-BE3E-DCE1A1E25C52}"/>
              </c:ext>
            </c:extLst>
          </c:dPt>
          <c:dPt>
            <c:idx val="6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E-2CA3-47C4-BE3E-DCE1A1E25C52}"/>
              </c:ext>
            </c:extLst>
          </c:dPt>
          <c:dPt>
            <c:idx val="6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3F-2CA3-47C4-BE3E-DCE1A1E25C52}"/>
              </c:ext>
            </c:extLst>
          </c:dPt>
          <c:dPt>
            <c:idx val="6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40-2CA3-47C4-BE3E-DCE1A1E25C52}"/>
              </c:ext>
            </c:extLst>
          </c:dPt>
          <c:dPt>
            <c:idx val="6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41-2CA3-47C4-BE3E-DCE1A1E25C52}"/>
              </c:ext>
            </c:extLst>
          </c:dPt>
          <c:dPt>
            <c:idx val="6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42-2CA3-47C4-BE3E-DCE1A1E25C52}"/>
              </c:ext>
            </c:extLst>
          </c:dPt>
          <c:dPt>
            <c:idx val="6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43-2CA3-47C4-BE3E-DCE1A1E25C52}"/>
              </c:ext>
            </c:extLst>
          </c:dPt>
          <c:val>
            <c:numRef>
              <c:f>'PIZZA 2'!n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44-2CA3-47C4-BE3E-DCE1A1E25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List" dx="16" fmlaLink="$C$36" fmlaRange="$C$37:$C$39" sel="2" val="0"/>
</file>

<file path=xl/ctrlProps/ctrlProp2.xml><?xml version="1.0" encoding="utf-8"?>
<formControlPr xmlns="http://schemas.microsoft.com/office/spreadsheetml/2009/9/main" objectType="Scroll" dx="15" fmlaLink="$D$38" horiz="1" max="360" page="20" val="193"/>
</file>

<file path=xl/ctrlProps/ctrlProp3.xml><?xml version="1.0" encoding="utf-8"?>
<formControlPr xmlns="http://schemas.microsoft.com/office/spreadsheetml/2009/9/main" objectType="CheckBox" fmlaLink="$F$34" lockText="1" noThreeD="1"/>
</file>

<file path=xl/ctrlProps/ctrlProp4.xml><?xml version="1.0" encoding="utf-8"?>
<formControlPr xmlns="http://schemas.microsoft.com/office/spreadsheetml/2009/9/main" objectType="Scroll" dx="15" fmlaLink="$D$4" horiz="1" max="360" page="20" val="114"/>
</file>

<file path=xl/ctrlProps/ctrlProp5.xml><?xml version="1.0" encoding="utf-8"?>
<formControlPr xmlns="http://schemas.microsoft.com/office/spreadsheetml/2009/9/main" objectType="Scroll" dx="15" fmlaLink="$C$35" horiz="1" max="360" min="1" page="10" val="3"/>
</file>

<file path=xl/ctrlProps/ctrlProp6.xml><?xml version="1.0" encoding="utf-8"?>
<formControlPr xmlns="http://schemas.microsoft.com/office/spreadsheetml/2009/9/main" objectType="List" dx="16" fmlaLink="$B$35" fmlaRange="$B$36:$B$38" val="0"/>
</file>

<file path=xl/ctrlProps/ctrlProp7.xml><?xml version="1.0" encoding="utf-8"?>
<formControlPr xmlns="http://schemas.microsoft.com/office/spreadsheetml/2009/9/main" objectType="CheckBox" fmlaLink="$F$35" lockText="1" noThreeD="1"/>
</file>

<file path=xl/ctrlProps/ctrlProp8.xml><?xml version="1.0" encoding="utf-8"?>
<formControlPr xmlns="http://schemas.microsoft.com/office/spreadsheetml/2009/9/main" objectType="Scroll" dx="15" fmlaLink="$C$22" horiz="1" max="360" min="1" page="10" val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180975</xdr:colOff>
      <xdr:row>21</xdr:row>
      <xdr:rowOff>74141</xdr:rowOff>
    </xdr:to>
    <xdr:graphicFrame macro="">
      <xdr:nvGraphicFramePr>
        <xdr:cNvPr id="1080" name="Chart 1">
          <a:extLst>
            <a:ext uri="{FF2B5EF4-FFF2-40B4-BE49-F238E27FC236}">
              <a16:creationId xmlns="" xmlns:a16="http://schemas.microsoft.com/office/drawing/2014/main" id="{00000000-0008-0000-0000-00003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46461</xdr:colOff>
      <xdr:row>18</xdr:row>
      <xdr:rowOff>104775</xdr:rowOff>
    </xdr:from>
    <xdr:to>
      <xdr:col>6</xdr:col>
      <xdr:colOff>94086</xdr:colOff>
      <xdr:row>24</xdr:row>
      <xdr:rowOff>33982</xdr:rowOff>
    </xdr:to>
    <xdr:sp macro="" textlink="">
      <xdr:nvSpPr>
        <xdr:cNvPr id="1030" name="WordArt 6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>
          <a:spLocks noChangeArrowheads="1" noChangeShapeType="1" noTextEdit="1"/>
        </xdr:cNvSpPr>
      </xdr:nvSpPr>
      <xdr:spPr bwMode="auto">
        <a:xfrm rot="-498674">
          <a:off x="46461" y="2827494"/>
          <a:ext cx="3332558" cy="884971"/>
        </a:xfrm>
        <a:prstGeom prst="rect">
          <a:avLst/>
        </a:prstGeom>
      </xdr:spPr>
      <xdr:txBody>
        <a:bodyPr wrap="none" fromWordArt="1">
          <a:prstTxWarp prst="textFadeLeft">
            <a:avLst>
              <a:gd name="adj" fmla="val 21861"/>
            </a:avLst>
          </a:prstTxWarp>
        </a:bodyPr>
        <a:lstStyle/>
        <a:p>
          <a:pPr algn="ctr" rtl="0"/>
          <a:r>
            <a:rPr lang="en-ZA" sz="28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solidFill>
                <a:srgbClr val="FF99CC"/>
              </a:solidFill>
              <a:effectLst>
                <a:outerShdw dist="53882" dir="2700000" algn="ctr" rotWithShape="0">
                  <a:srgbClr val="9999FF">
                    <a:alpha val="80000"/>
                  </a:srgbClr>
                </a:outerShdw>
              </a:effectLst>
              <a:latin typeface="Impact"/>
            </a:rPr>
            <a:t>Growing angles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101600</xdr:colOff>
          <xdr:row>6</xdr:row>
          <xdr:rowOff>55418</xdr:rowOff>
        </xdr:from>
        <xdr:to>
          <xdr:col>15</xdr:col>
          <xdr:colOff>240145</xdr:colOff>
          <xdr:row>8</xdr:row>
          <xdr:rowOff>157018</xdr:rowOff>
        </xdr:to>
        <xdr:sp macro="" textlink="">
          <xdr:nvSpPr>
            <xdr:cNvPr id="1041" name="List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9236</xdr:colOff>
          <xdr:row>4</xdr:row>
          <xdr:rowOff>36945</xdr:rowOff>
        </xdr:from>
        <xdr:to>
          <xdr:col>10</xdr:col>
          <xdr:colOff>378691</xdr:colOff>
          <xdr:row>5</xdr:row>
          <xdr:rowOff>110836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117713</xdr:colOff>
          <xdr:row>23</xdr:row>
          <xdr:rowOff>110836</xdr:rowOff>
        </xdr:from>
        <xdr:to>
          <xdr:col>8</xdr:col>
          <xdr:colOff>589570</xdr:colOff>
          <xdr:row>25</xdr:row>
          <xdr:rowOff>39355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HELP!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0</xdr:colOff>
      <xdr:row>16</xdr:row>
      <xdr:rowOff>142875</xdr:rowOff>
    </xdr:to>
    <xdr:graphicFrame macro="">
      <xdr:nvGraphicFramePr>
        <xdr:cNvPr id="9285" name="Chart 1025">
          <a:extLst>
            <a:ext uri="{FF2B5EF4-FFF2-40B4-BE49-F238E27FC236}">
              <a16:creationId xmlns="" xmlns:a16="http://schemas.microsoft.com/office/drawing/2014/main" id="{00000000-0008-0000-0100-000045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152111</xdr:colOff>
      <xdr:row>1</xdr:row>
      <xdr:rowOff>133350</xdr:rowOff>
    </xdr:from>
    <xdr:to>
      <xdr:col>15</xdr:col>
      <xdr:colOff>294543</xdr:colOff>
      <xdr:row>6</xdr:row>
      <xdr:rowOff>0</xdr:rowOff>
    </xdr:to>
    <xdr:sp macro="" textlink="">
      <xdr:nvSpPr>
        <xdr:cNvPr id="9218" name="WordArt 1026">
          <a:extLst>
            <a:ext uri="{FF2B5EF4-FFF2-40B4-BE49-F238E27FC236}">
              <a16:creationId xmlns="" xmlns:a16="http://schemas.microsoft.com/office/drawing/2014/main" id="{00000000-0008-0000-0100-000002240000}"/>
            </a:ext>
          </a:extLst>
        </xdr:cNvPr>
        <xdr:cNvSpPr>
          <a:spLocks noChangeArrowheads="1" noChangeShapeType="1" noTextEdit="1"/>
        </xdr:cNvSpPr>
      </xdr:nvSpPr>
      <xdr:spPr bwMode="auto">
        <a:xfrm rot="-498674">
          <a:off x="5029200" y="219075"/>
          <a:ext cx="1943100" cy="752475"/>
        </a:xfrm>
        <a:prstGeom prst="rect">
          <a:avLst/>
        </a:prstGeom>
      </xdr:spPr>
      <xdr:txBody>
        <a:bodyPr wrap="none" fromWordArt="1">
          <a:prstTxWarp prst="textFadeLeft">
            <a:avLst>
              <a:gd name="adj" fmla="val 21861"/>
            </a:avLst>
          </a:prstTxWarp>
        </a:bodyPr>
        <a:lstStyle/>
        <a:p>
          <a:pPr algn="ctr" rtl="0"/>
          <a:r>
            <a:rPr lang="en-ZA" sz="2800" kern="10" spc="0">
              <a:ln w="9525">
                <a:solidFill>
                  <a:srgbClr val="FF99CC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outerShdw dist="53882" dir="2700000" algn="ctr" rotWithShape="0">
                  <a:srgbClr val="9999FF">
                    <a:alpha val="80000"/>
                  </a:srgbClr>
                </a:outerShdw>
              </a:effectLst>
              <a:latin typeface="Impact"/>
            </a:rPr>
            <a:t>Angles 2</a:t>
          </a:r>
        </a:p>
      </xdr:txBody>
    </xdr:sp>
    <xdr:clientData/>
  </xdr:twoCellAnchor>
  <xdr:twoCellAnchor editAs="oneCell">
    <xdr:from>
      <xdr:col>6</xdr:col>
      <xdr:colOff>95250</xdr:colOff>
      <xdr:row>13</xdr:row>
      <xdr:rowOff>38100</xdr:rowOff>
    </xdr:from>
    <xdr:to>
      <xdr:col>13</xdr:col>
      <xdr:colOff>371475</xdr:colOff>
      <xdr:row>23</xdr:row>
      <xdr:rowOff>104775</xdr:rowOff>
    </xdr:to>
    <xdr:pic>
      <xdr:nvPicPr>
        <xdr:cNvPr id="9287" name="Picture 1030">
          <a:extLst>
            <a:ext uri="{FF2B5EF4-FFF2-40B4-BE49-F238E27FC236}">
              <a16:creationId xmlns="" xmlns:a16="http://schemas.microsoft.com/office/drawing/2014/main" id="{00000000-0008-0000-0100-00004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400300"/>
          <a:ext cx="2581275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246784</xdr:colOff>
      <xdr:row>13</xdr:row>
      <xdr:rowOff>162214</xdr:rowOff>
    </xdr:from>
    <xdr:to>
      <xdr:col>14</xdr:col>
      <xdr:colOff>351286</xdr:colOff>
      <xdr:row>15</xdr:row>
      <xdr:rowOff>200053</xdr:rowOff>
    </xdr:to>
    <xdr:sp macro="" textlink="">
      <xdr:nvSpPr>
        <xdr:cNvPr id="9224" name="AutoShape 1032">
          <a:extLst>
            <a:ext uri="{FF2B5EF4-FFF2-40B4-BE49-F238E27FC236}">
              <a16:creationId xmlns="" xmlns:a16="http://schemas.microsoft.com/office/drawing/2014/main" id="{00000000-0008-0000-0100-000008240000}"/>
            </a:ext>
          </a:extLst>
        </xdr:cNvPr>
        <xdr:cNvSpPr>
          <a:spLocks noChangeArrowheads="1"/>
        </xdr:cNvSpPr>
      </xdr:nvSpPr>
      <xdr:spPr bwMode="auto">
        <a:xfrm>
          <a:off x="4781550" y="2524125"/>
          <a:ext cx="1762125" cy="495300"/>
        </a:xfrm>
        <a:prstGeom prst="wedgeRoundRectCallout">
          <a:avLst>
            <a:gd name="adj1" fmla="val -71620"/>
            <a:gd name="adj2" fmla="val 17306"/>
            <a:gd name="adj3" fmla="val 16667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ZA" sz="900" b="0" i="0" strike="noStrike">
              <a:solidFill>
                <a:srgbClr val="FF0000"/>
              </a:solidFill>
              <a:latin typeface="Arial"/>
              <a:cs typeface="Arial"/>
            </a:rPr>
            <a:t>I am thinking of a number. If I add 38 to it, the answer is 360. What's the number?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489527</xdr:colOff>
          <xdr:row>17</xdr:row>
          <xdr:rowOff>46182</xdr:rowOff>
        </xdr:from>
        <xdr:to>
          <xdr:col>4</xdr:col>
          <xdr:colOff>517236</xdr:colOff>
          <xdr:row>18</xdr:row>
          <xdr:rowOff>120073</xdr:rowOff>
        </xdr:to>
        <xdr:sp macro="" textlink="">
          <xdr:nvSpPr>
            <xdr:cNvPr id="9220" name="Scroll Bar 1028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0.31853</cdr:x>
      <cdr:y>0.71024</cdr:y>
    </cdr:from>
    <cdr:to>
      <cdr:x>0.74576</cdr:x>
      <cdr:y>0.76176</cdr:y>
    </cdr:to>
    <cdr:sp macro="" textlink="'Angles 2'!$F$20">
      <cdr:nvSpPr>
        <cdr:cNvPr id="1024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074026" y="2300119"/>
          <a:ext cx="1440574" cy="16685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4447BCF-2AAA-4376-8446-50AA349E5625}" type="TxLink">
            <a:rPr lang="en-ZA" sz="1200" b="1" i="0" u="none" strike="noStrike">
              <a:solidFill>
                <a:srgbClr val="0000FF"/>
              </a:solidFill>
              <a:latin typeface="Arial"/>
              <a:cs typeface="Arial"/>
            </a:rPr>
            <a:pPr algn="ctr" rtl="0">
              <a:defRPr sz="1000"/>
            </a:pPr>
            <a:t>114 + 246 = 360</a:t>
          </a:fld>
          <a:endParaRPr lang="en-ZA" sz="1200" b="1" i="0" strike="noStrike">
            <a:solidFill>
              <a:srgbClr val="0000FF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447675</xdr:colOff>
      <xdr:row>0</xdr:row>
      <xdr:rowOff>0</xdr:rowOff>
    </xdr:from>
    <xdr:to>
      <xdr:col>13</xdr:col>
      <xdr:colOff>238125</xdr:colOff>
      <xdr:row>16</xdr:row>
      <xdr:rowOff>57150</xdr:rowOff>
    </xdr:to>
    <xdr:graphicFrame macro="">
      <xdr:nvGraphicFramePr>
        <xdr:cNvPr id="4122" name="Chart 2">
          <a:extLst>
            <a:ext uri="{FF2B5EF4-FFF2-40B4-BE49-F238E27FC236}">
              <a16:creationId xmlns="" xmlns:a16="http://schemas.microsoft.com/office/drawing/2014/main" id="{00000000-0008-0000-0200-00001A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18473</xdr:colOff>
          <xdr:row>5</xdr:row>
          <xdr:rowOff>157018</xdr:rowOff>
        </xdr:from>
        <xdr:to>
          <xdr:col>7</xdr:col>
          <xdr:colOff>18473</xdr:colOff>
          <xdr:row>6</xdr:row>
          <xdr:rowOff>193964</xdr:rowOff>
        </xdr:to>
        <xdr:sp macro="" textlink="">
          <xdr:nvSpPr>
            <xdr:cNvPr id="4097" name="Scroll Bar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9236</xdr:colOff>
          <xdr:row>8</xdr:row>
          <xdr:rowOff>138545</xdr:rowOff>
        </xdr:from>
        <xdr:to>
          <xdr:col>6</xdr:col>
          <xdr:colOff>221673</xdr:colOff>
          <xdr:row>10</xdr:row>
          <xdr:rowOff>27709</xdr:rowOff>
        </xdr:to>
        <xdr:sp macro="" textlink="">
          <xdr:nvSpPr>
            <xdr:cNvPr id="4105" name="List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498764</xdr:colOff>
          <xdr:row>19</xdr:row>
          <xdr:rowOff>36945</xdr:rowOff>
        </xdr:from>
        <xdr:to>
          <xdr:col>5</xdr:col>
          <xdr:colOff>83127</xdr:colOff>
          <xdr:row>20</xdr:row>
          <xdr:rowOff>36945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HELP!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485775</xdr:colOff>
      <xdr:row>0</xdr:row>
      <xdr:rowOff>0</xdr:rowOff>
    </xdr:from>
    <xdr:to>
      <xdr:col>15</xdr:col>
      <xdr:colOff>180975</xdr:colOff>
      <xdr:row>15</xdr:row>
      <xdr:rowOff>28575</xdr:rowOff>
    </xdr:to>
    <xdr:graphicFrame macro="">
      <xdr:nvGraphicFramePr>
        <xdr:cNvPr id="14404" name="Chart 1">
          <a:extLst>
            <a:ext uri="{FF2B5EF4-FFF2-40B4-BE49-F238E27FC236}">
              <a16:creationId xmlns="" xmlns:a16="http://schemas.microsoft.com/office/drawing/2014/main" id="{00000000-0008-0000-0300-000044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256309</xdr:colOff>
      <xdr:row>2</xdr:row>
      <xdr:rowOff>47625</xdr:rowOff>
    </xdr:from>
    <xdr:to>
      <xdr:col>10</xdr:col>
      <xdr:colOff>294409</xdr:colOff>
      <xdr:row>5</xdr:row>
      <xdr:rowOff>142621</xdr:rowOff>
    </xdr:to>
    <xdr:sp macro="" textlink="">
      <xdr:nvSpPr>
        <xdr:cNvPr id="14340" name="WordArt 4">
          <a:extLst>
            <a:ext uri="{FF2B5EF4-FFF2-40B4-BE49-F238E27FC236}">
              <a16:creationId xmlns="" xmlns:a16="http://schemas.microsoft.com/office/drawing/2014/main" id="{00000000-0008-0000-0300-000004380000}"/>
            </a:ext>
          </a:extLst>
        </xdr:cNvPr>
        <xdr:cNvSpPr>
          <a:spLocks noChangeArrowheads="1" noChangeShapeType="1" noTextEdit="1"/>
        </xdr:cNvSpPr>
      </xdr:nvSpPr>
      <xdr:spPr bwMode="auto">
        <a:xfrm rot="-498674">
          <a:off x="2828925" y="152400"/>
          <a:ext cx="1847850" cy="685800"/>
        </a:xfrm>
        <a:prstGeom prst="rect">
          <a:avLst/>
        </a:prstGeom>
      </xdr:spPr>
      <xdr:txBody>
        <a:bodyPr wrap="none" fromWordArt="1">
          <a:prstTxWarp prst="textFadeLeft">
            <a:avLst>
              <a:gd name="adj" fmla="val 21861"/>
            </a:avLst>
          </a:prstTxWarp>
        </a:bodyPr>
        <a:lstStyle/>
        <a:p>
          <a:pPr algn="ctr" rtl="0"/>
          <a:r>
            <a:rPr lang="en-ZA" sz="28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solidFill>
                <a:srgbClr val="FF00FF"/>
              </a:solidFill>
              <a:effectLst>
                <a:outerShdw dist="53882" dir="2700000" algn="ctr" rotWithShape="0">
                  <a:srgbClr val="9999FF">
                    <a:alpha val="80000"/>
                  </a:srgbClr>
                </a:outerShdw>
              </a:effectLst>
              <a:latin typeface="Impact"/>
            </a:rPr>
            <a:t>Pizza 2</a:t>
          </a:r>
        </a:p>
      </xdr:txBody>
    </xdr:sp>
    <xdr:clientData/>
  </xdr:twoCellAnchor>
  <xdr:twoCellAnchor editAs="oneCell">
    <xdr:from>
      <xdr:col>4</xdr:col>
      <xdr:colOff>95250</xdr:colOff>
      <xdr:row>14</xdr:row>
      <xdr:rowOff>95250</xdr:rowOff>
    </xdr:from>
    <xdr:to>
      <xdr:col>8</xdr:col>
      <xdr:colOff>523875</xdr:colOff>
      <xdr:row>31</xdr:row>
      <xdr:rowOff>104775</xdr:rowOff>
    </xdr:to>
    <xdr:pic>
      <xdr:nvPicPr>
        <xdr:cNvPr id="14406" name="Picture 6">
          <a:extLst>
            <a:ext uri="{FF2B5EF4-FFF2-40B4-BE49-F238E27FC236}">
              <a16:creationId xmlns="" xmlns:a16="http://schemas.microsoft.com/office/drawing/2014/main" id="{00000000-0008-0000-0300-000046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781300"/>
          <a:ext cx="2581275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37811</xdr:colOff>
      <xdr:row>14</xdr:row>
      <xdr:rowOff>85725</xdr:rowOff>
    </xdr:from>
    <xdr:to>
      <xdr:col>6</xdr:col>
      <xdr:colOff>113736</xdr:colOff>
      <xdr:row>19</xdr:row>
      <xdr:rowOff>180975</xdr:rowOff>
    </xdr:to>
    <xdr:sp macro="" textlink="">
      <xdr:nvSpPr>
        <xdr:cNvPr id="14343" name="AutoShape 7">
          <a:extLst>
            <a:ext uri="{FF2B5EF4-FFF2-40B4-BE49-F238E27FC236}">
              <a16:creationId xmlns="" xmlns:a16="http://schemas.microsoft.com/office/drawing/2014/main" id="{00000000-0008-0000-0300-000007380000}"/>
            </a:ext>
          </a:extLst>
        </xdr:cNvPr>
        <xdr:cNvSpPr>
          <a:spLocks noChangeArrowheads="1"/>
        </xdr:cNvSpPr>
      </xdr:nvSpPr>
      <xdr:spPr bwMode="auto">
        <a:xfrm>
          <a:off x="438150" y="2771775"/>
          <a:ext cx="1714500" cy="723900"/>
        </a:xfrm>
        <a:prstGeom prst="wedgeRoundRectCallout">
          <a:avLst>
            <a:gd name="adj1" fmla="val 67222"/>
            <a:gd name="adj2" fmla="val 13157"/>
            <a:gd name="adj3" fmla="val 16667"/>
          </a:avLst>
        </a:prstGeom>
        <a:solidFill>
          <a:srgbClr val="CC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ZA" sz="900" b="0" i="0" strike="noStrike">
              <a:solidFill>
                <a:srgbClr val="FF0000"/>
              </a:solidFill>
              <a:latin typeface="Arial"/>
              <a:cs typeface="Arial"/>
            </a:rPr>
            <a:t>I am thinking of a number. If I multiply it by 72, the answer is 360. What's the number?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350982</xdr:colOff>
          <xdr:row>17</xdr:row>
          <xdr:rowOff>101600</xdr:rowOff>
        </xdr:from>
        <xdr:to>
          <xdr:col>14</xdr:col>
          <xdr:colOff>120073</xdr:colOff>
          <xdr:row>18</xdr:row>
          <xdr:rowOff>138545</xdr:rowOff>
        </xdr:to>
        <xdr:sp macro="" textlink="">
          <xdr:nvSpPr>
            <xdr:cNvPr id="14338" name="Scroll Bar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2"/>
    <pageSetUpPr autoPageBreaks="0"/>
  </sheetPr>
  <dimension ref="A1:T39"/>
  <sheetViews>
    <sheetView showGridLines="0" showRowColHeaders="0" tabSelected="1" zoomScale="115" zoomScaleNormal="115" workbookViewId="0">
      <selection activeCell="N16" sqref="N16"/>
    </sheetView>
  </sheetViews>
  <sheetFormatPr defaultRowHeight="13.1" x14ac:dyDescent="0.2"/>
  <cols>
    <col min="1" max="1" width="0.625" style="1" customWidth="1"/>
    <col min="2" max="2" width="9.125" style="1" customWidth="1"/>
    <col min="6" max="6" width="7.625" customWidth="1"/>
    <col min="7" max="8" width="1.625" customWidth="1"/>
    <col min="9" max="9" width="14.75" customWidth="1"/>
    <col min="10" max="14" width="7.625" customWidth="1"/>
    <col min="19" max="20" width="0" hidden="1" customWidth="1"/>
  </cols>
  <sheetData>
    <row r="1" spans="1:14" ht="6.95" customHeight="1" x14ac:dyDescent="0.25">
      <c r="A1" s="8"/>
      <c r="B1" s="4"/>
    </row>
    <row r="2" spans="1:14" ht="16" x14ac:dyDescent="0.25">
      <c r="I2" s="103" t="s">
        <v>0</v>
      </c>
    </row>
    <row r="3" spans="1:14" ht="16" x14ac:dyDescent="0.25">
      <c r="I3" s="104" t="s">
        <v>53</v>
      </c>
      <c r="J3" s="7"/>
      <c r="K3" s="7"/>
    </row>
    <row r="4" spans="1:14" ht="16" x14ac:dyDescent="0.25">
      <c r="I4" s="105" t="s">
        <v>54</v>
      </c>
      <c r="J4" s="22"/>
      <c r="K4" s="22"/>
      <c r="L4" s="22"/>
    </row>
    <row r="5" spans="1:14" x14ac:dyDescent="0.2">
      <c r="I5" s="33"/>
      <c r="J5" s="22"/>
      <c r="K5" s="22"/>
      <c r="L5" s="22"/>
    </row>
    <row r="6" spans="1:14" x14ac:dyDescent="0.2">
      <c r="I6" s="33"/>
      <c r="J6" s="22"/>
      <c r="K6" s="22"/>
      <c r="L6" s="59" t="str">
        <f>IF(C36&lt;&gt;1,"Busy","")</f>
        <v>Busy</v>
      </c>
    </row>
    <row r="7" spans="1:14" ht="12.2" customHeight="1" x14ac:dyDescent="0.2">
      <c r="I7" s="22"/>
      <c r="J7" s="22"/>
      <c r="K7" s="22"/>
      <c r="L7" s="22"/>
    </row>
    <row r="8" spans="1:14" ht="12.75" customHeight="1" x14ac:dyDescent="0.25">
      <c r="A8" s="3"/>
      <c r="I8" s="103" t="s">
        <v>25</v>
      </c>
    </row>
    <row r="9" spans="1:14" ht="12.75" customHeight="1" x14ac:dyDescent="0.25">
      <c r="A9" s="3"/>
      <c r="D9" s="32">
        <f>IF(test=0,$D$38,180)</f>
        <v>180</v>
      </c>
      <c r="I9" s="104" t="s">
        <v>16</v>
      </c>
    </row>
    <row r="10" spans="1:14" ht="10" customHeight="1" x14ac:dyDescent="0.2">
      <c r="A10" s="3"/>
      <c r="D10" s="20">
        <f>IF(test=0,360-D9,180)</f>
        <v>180</v>
      </c>
      <c r="I10" s="23"/>
    </row>
    <row r="11" spans="1:14" ht="16.75" customHeight="1" x14ac:dyDescent="0.25">
      <c r="A11" s="3"/>
      <c r="D11" s="22"/>
      <c r="I11" s="106" t="str">
        <f>IF(test&gt;=1,"Missing angles","")</f>
        <v>Missing angles</v>
      </c>
    </row>
    <row r="12" spans="1:14" ht="16" customHeight="1" x14ac:dyDescent="0.25">
      <c r="A12" s="3"/>
      <c r="B12"/>
      <c r="C12" s="1"/>
      <c r="D12" s="2"/>
      <c r="I12" s="103" t="str">
        <f>IF(test&gt;=1,"Complete the table - type your answer or calculation and press ENTER","")</f>
        <v>Complete the table - type your answer or calculation and press ENTER</v>
      </c>
    </row>
    <row r="13" spans="1:14" ht="1.45" customHeight="1" x14ac:dyDescent="0.2">
      <c r="B13"/>
      <c r="C13" s="1"/>
    </row>
    <row r="14" spans="1:14" ht="15.45" customHeight="1" x14ac:dyDescent="0.2">
      <c r="B14"/>
      <c r="C14" s="1"/>
      <c r="I14" s="34" t="str">
        <f>IF(test=2,"Try to use a FORMULA - let Excel do the calculations for you!","")</f>
        <v/>
      </c>
    </row>
    <row r="15" spans="1:14" ht="3.45" customHeight="1" x14ac:dyDescent="0.2">
      <c r="B15"/>
      <c r="C15" s="1"/>
      <c r="I15" s="34"/>
    </row>
    <row r="16" spans="1:14" s="6" customFormat="1" ht="17.100000000000001" customHeight="1" x14ac:dyDescent="0.2">
      <c r="A16" s="5"/>
      <c r="B16" s="5"/>
      <c r="I16" s="17" t="s">
        <v>8</v>
      </c>
      <c r="J16" s="26">
        <f>IF(test=1,50,73.1)</f>
        <v>50</v>
      </c>
      <c r="K16" s="25">
        <f>IF(test=1,90,137.7)</f>
        <v>90</v>
      </c>
      <c r="L16" s="26">
        <f>IF(test=1,233,287.24)</f>
        <v>233</v>
      </c>
      <c r="M16" s="27"/>
      <c r="N16" s="27"/>
    </row>
    <row r="17" spans="1:20" s="6" customFormat="1" ht="17.100000000000001" customHeight="1" x14ac:dyDescent="0.2">
      <c r="A17" s="5"/>
      <c r="B17" s="5"/>
      <c r="I17" s="18" t="s">
        <v>9</v>
      </c>
      <c r="J17" s="28"/>
      <c r="K17" s="28"/>
      <c r="L17" s="28"/>
      <c r="M17" s="29">
        <f>IF(test=1,290,218.4)</f>
        <v>290</v>
      </c>
      <c r="N17" s="29">
        <f>IF(test=1,322,312.6)</f>
        <v>322</v>
      </c>
    </row>
    <row r="18" spans="1:20" ht="3.1" customHeight="1" x14ac:dyDescent="0.2"/>
    <row r="19" spans="1:20" ht="12.95" customHeight="1" x14ac:dyDescent="0.2">
      <c r="J19" s="14" t="str">
        <f>IF(J$17="","",IF(J$17=360-J16,"üJ","ûL"))</f>
        <v/>
      </c>
      <c r="K19" s="14" t="str">
        <f>IF(K$17="","",IF(K$17=360-K16,"üJ","ûL"))</f>
        <v/>
      </c>
      <c r="L19" s="14" t="str">
        <f>IF(L$17="","",IF(L$17=360-L16,"üJ","ûL"))</f>
        <v/>
      </c>
      <c r="M19" s="14" t="str">
        <f>IF(M$16="","",IF(M$16=360-M17,"üJ","ûL"))</f>
        <v/>
      </c>
      <c r="N19" s="14" t="str">
        <f>IF(N$16="","",IF(N$16=360-N17,"üJ","ûL"))</f>
        <v/>
      </c>
    </row>
    <row r="20" spans="1:20" ht="18" customHeight="1" x14ac:dyDescent="0.25">
      <c r="I20" s="15"/>
      <c r="J20" s="30" t="str">
        <f>IF(test=0,"",IF(AND(test=1,reg=5),"Well done! Now click Test 2",IF(AND(test=1,reg=0),"",IF(AND(test=2, reg=5),"Well done! Now click the Angles 2 tab",IF(AND(test=2,reg=0),"Now type new answers in the yellow cells",reg&amp;"/5 - also do the other "&amp;5-reg)))))</f>
        <v/>
      </c>
      <c r="K20" s="10"/>
      <c r="L20" s="24"/>
      <c r="M20" s="9"/>
      <c r="N20" s="9"/>
      <c r="Q20" s="31"/>
    </row>
    <row r="21" spans="1:20" ht="6" customHeight="1" x14ac:dyDescent="0.2"/>
    <row r="22" spans="1:20" ht="12.95" customHeight="1" x14ac:dyDescent="0.2">
      <c r="J22" s="117" t="str">
        <f>IF($F$34=FALSE,"","Blue")</f>
        <v/>
      </c>
      <c r="K22" s="118" t="str">
        <f>IF($F$34=FALSE,"","Pink")</f>
        <v/>
      </c>
      <c r="L22" s="9"/>
      <c r="M22" s="9"/>
      <c r="N22" s="13"/>
    </row>
    <row r="23" spans="1:20" x14ac:dyDescent="0.2">
      <c r="J23" s="117" t="str">
        <f>IF($F$34=FALSE,"",S23)</f>
        <v/>
      </c>
      <c r="K23" s="118" t="str">
        <f>IF($F$34=FALSE,"",T23)</f>
        <v/>
      </c>
      <c r="S23">
        <v>0</v>
      </c>
      <c r="T23">
        <v>360</v>
      </c>
    </row>
    <row r="24" spans="1:20" x14ac:dyDescent="0.2">
      <c r="J24" s="117" t="str">
        <f t="shared" ref="J24:J30" si="0">IF($F$34=FALSE,"",S24)</f>
        <v/>
      </c>
      <c r="K24" s="118" t="str">
        <f>IF($F$34=FALSE,"",T24)</f>
        <v/>
      </c>
      <c r="S24">
        <v>60</v>
      </c>
      <c r="T24">
        <v>300</v>
      </c>
    </row>
    <row r="25" spans="1:20" ht="14.55" customHeight="1" x14ac:dyDescent="0.2">
      <c r="F25" s="121" t="s">
        <v>24</v>
      </c>
      <c r="J25" s="117" t="str">
        <f t="shared" si="0"/>
        <v/>
      </c>
      <c r="K25" s="118" t="str">
        <f>IF($F$34=FALSE,"",T25)</f>
        <v/>
      </c>
      <c r="S25">
        <v>100</v>
      </c>
      <c r="T25">
        <v>260</v>
      </c>
    </row>
    <row r="26" spans="1:20" ht="12.75" customHeight="1" x14ac:dyDescent="0.2">
      <c r="J26" s="120" t="str">
        <f t="shared" si="0"/>
        <v/>
      </c>
      <c r="K26" s="119"/>
      <c r="M26" s="49"/>
      <c r="S26">
        <v>180</v>
      </c>
      <c r="T26">
        <v>180</v>
      </c>
    </row>
    <row r="27" spans="1:20" ht="12.75" customHeight="1" x14ac:dyDescent="0.2">
      <c r="J27" s="120" t="str">
        <f t="shared" si="0"/>
        <v/>
      </c>
      <c r="K27" s="119"/>
      <c r="M27" s="49"/>
      <c r="S27">
        <v>200</v>
      </c>
    </row>
    <row r="28" spans="1:20" x14ac:dyDescent="0.2">
      <c r="J28" s="120" t="str">
        <f>IF($F$34=FALSE,"",S28)</f>
        <v/>
      </c>
      <c r="K28" s="119"/>
      <c r="S28">
        <v>250</v>
      </c>
    </row>
    <row r="29" spans="1:20" x14ac:dyDescent="0.2">
      <c r="J29" s="120" t="str">
        <f t="shared" si="0"/>
        <v/>
      </c>
      <c r="K29" s="119"/>
      <c r="S29">
        <v>300</v>
      </c>
    </row>
    <row r="30" spans="1:20" x14ac:dyDescent="0.2">
      <c r="J30" s="120" t="str">
        <f t="shared" si="0"/>
        <v/>
      </c>
      <c r="K30" s="119"/>
      <c r="P30" s="21"/>
      <c r="S30">
        <v>320</v>
      </c>
    </row>
    <row r="34" spans="2:6" hidden="1" x14ac:dyDescent="0.2">
      <c r="B34" s="1" t="s">
        <v>11</v>
      </c>
      <c r="C34">
        <f>COUNTIF($J$19:$N$19,"üJ")</f>
        <v>0</v>
      </c>
      <c r="F34" s="52" t="b">
        <v>0</v>
      </c>
    </row>
    <row r="35" spans="2:6" hidden="1" x14ac:dyDescent="0.2">
      <c r="B35" s="1" t="s">
        <v>12</v>
      </c>
      <c r="C35">
        <f>COUNT($J$17:$L$17,$M$16:$N$16)</f>
        <v>0</v>
      </c>
    </row>
    <row r="36" spans="2:6" hidden="1" x14ac:dyDescent="0.2">
      <c r="C36" s="21">
        <v>2</v>
      </c>
    </row>
    <row r="37" spans="2:6" hidden="1" x14ac:dyDescent="0.2">
      <c r="C37" t="s">
        <v>15</v>
      </c>
    </row>
    <row r="38" spans="2:6" hidden="1" x14ac:dyDescent="0.2">
      <c r="C38" t="s">
        <v>13</v>
      </c>
      <c r="D38" s="21">
        <v>193</v>
      </c>
    </row>
    <row r="39" spans="2:6" hidden="1" x14ac:dyDescent="0.2">
      <c r="C39" t="s">
        <v>14</v>
      </c>
      <c r="D39" s="22">
        <f>C36-1</f>
        <v>1</v>
      </c>
    </row>
  </sheetData>
  <sheetProtection password="CC56" sheet="1" objects="1" scenarios="1"/>
  <phoneticPr fontId="0" type="noConversion"/>
  <conditionalFormatting sqref="J19">
    <cfRule type="expression" dxfId="41" priority="4" stopIfTrue="1">
      <formula>test=0</formula>
    </cfRule>
    <cfRule type="expression" dxfId="40" priority="5" stopIfTrue="1">
      <formula>AND(test&lt;&gt;0,$J$17=360-J$16)</formula>
    </cfRule>
  </conditionalFormatting>
  <conditionalFormatting sqref="L19">
    <cfRule type="expression" dxfId="39" priority="6" stopIfTrue="1">
      <formula>test=0</formula>
    </cfRule>
    <cfRule type="expression" dxfId="38" priority="7" stopIfTrue="1">
      <formula>AND(test&lt;&gt;0,$L$17=360-L$16)</formula>
    </cfRule>
  </conditionalFormatting>
  <conditionalFormatting sqref="J12:N12 I13:N13 I19 I21:N21">
    <cfRule type="expression" dxfId="37" priority="8" stopIfTrue="1">
      <formula>#REF!=FALSE</formula>
    </cfRule>
  </conditionalFormatting>
  <conditionalFormatting sqref="I11:I12 I16:I17 J16:L16 M17:N17">
    <cfRule type="expression" dxfId="36" priority="9" stopIfTrue="1">
      <formula>test=0</formula>
    </cfRule>
  </conditionalFormatting>
  <conditionalFormatting sqref="K19">
    <cfRule type="expression" dxfId="35" priority="10" stopIfTrue="1">
      <formula>test=0</formula>
    </cfRule>
    <cfRule type="expression" dxfId="34" priority="11" stopIfTrue="1">
      <formula>AND(test&lt;&gt;0,$K$17=360-$K$16)</formula>
    </cfRule>
  </conditionalFormatting>
  <conditionalFormatting sqref="M19">
    <cfRule type="expression" dxfId="33" priority="12" stopIfTrue="1">
      <formula>test=0</formula>
    </cfRule>
    <cfRule type="expression" dxfId="32" priority="13" stopIfTrue="1">
      <formula>AND(test&lt;&gt;0,$M$16=360-$M$17)</formula>
    </cfRule>
  </conditionalFormatting>
  <conditionalFormatting sqref="N19">
    <cfRule type="expression" dxfId="31" priority="14" stopIfTrue="1">
      <formula>test=0</formula>
    </cfRule>
    <cfRule type="expression" dxfId="30" priority="15" stopIfTrue="1">
      <formula>AND(test&lt;&gt;0,$N$17=360-$N$16)</formula>
    </cfRule>
  </conditionalFormatting>
  <conditionalFormatting sqref="M16:N16 J17:L17">
    <cfRule type="expression" dxfId="29" priority="16" stopIfTrue="1">
      <formula>test=0</formula>
    </cfRule>
    <cfRule type="expression" dxfId="28" priority="17" stopIfTrue="1">
      <formula>OR(test=1,test=2)</formula>
    </cfRule>
  </conditionalFormatting>
  <conditionalFormatting sqref="J14:O14">
    <cfRule type="expression" dxfId="27" priority="18" stopIfTrue="1">
      <formula>test=2</formula>
    </cfRule>
  </conditionalFormatting>
  <conditionalFormatting sqref="I14">
    <cfRule type="expression" dxfId="26" priority="19" stopIfTrue="1">
      <formula>test=2</formula>
    </cfRule>
  </conditionalFormatting>
  <conditionalFormatting sqref="L6">
    <cfRule type="expression" dxfId="25" priority="2" stopIfTrue="1">
      <formula>C36&lt;&gt;1</formula>
    </cfRule>
  </conditionalFormatting>
  <conditionalFormatting sqref="J22:K30">
    <cfRule type="expression" dxfId="24" priority="1" stopIfTrue="1">
      <formula>$F$34=FALSE</formula>
    </cfRule>
  </conditionalFormatting>
  <dataValidations xWindow="450" yWindow="431" count="2">
    <dataValidation type="custom" allowBlank="1" showErrorMessage="1" error="This is not a NUMBER. Or you did not use an = sign in your calculation!" sqref="M16:N16">
      <formula1>ISNUMBER(M$16)</formula1>
    </dataValidation>
    <dataValidation type="custom" allowBlank="1" showErrorMessage="1" error="This is not a NUMBER. Or you did not use an = sign in your calculation!" prompt="Type number or a calculation (formula) and press ENTER" sqref="J17:L17">
      <formula1>ISNUMBER(J$17)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List Box 17">
              <controlPr defaultSize="0" autoLine="0" autoPict="0">
                <anchor>
                  <from>
                    <xdr:col>14</xdr:col>
                    <xdr:colOff>101600</xdr:colOff>
                    <xdr:row>6</xdr:row>
                    <xdr:rowOff>55418</xdr:rowOff>
                  </from>
                  <to>
                    <xdr:col>15</xdr:col>
                    <xdr:colOff>240145</xdr:colOff>
                    <xdr:row>8</xdr:row>
                    <xdr:rowOff>157018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croll Bar 2">
              <controlPr locked="0" defaultSize="0" autoPict="0">
                <anchor>
                  <from>
                    <xdr:col>8</xdr:col>
                    <xdr:colOff>9236</xdr:colOff>
                    <xdr:row>4</xdr:row>
                    <xdr:rowOff>36945</xdr:rowOff>
                  </from>
                  <to>
                    <xdr:col>10</xdr:col>
                    <xdr:colOff>378691</xdr:colOff>
                    <xdr:row>5</xdr:row>
                    <xdr:rowOff>110836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6</xdr:col>
                    <xdr:colOff>120073</xdr:colOff>
                    <xdr:row>23</xdr:row>
                    <xdr:rowOff>110836</xdr:rowOff>
                  </from>
                  <to>
                    <xdr:col>8</xdr:col>
                    <xdr:colOff>591127</xdr:colOff>
                    <xdr:row>25</xdr:row>
                    <xdr:rowOff>36945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0"/>
    <pageSetUpPr autoPageBreaks="0"/>
  </sheetPr>
  <dimension ref="A1:Q20"/>
  <sheetViews>
    <sheetView showGridLines="0" showRowColHeaders="0" zoomScale="130" zoomScaleNormal="130" workbookViewId="0">
      <selection activeCell="N9" sqref="N9"/>
    </sheetView>
  </sheetViews>
  <sheetFormatPr defaultRowHeight="13.1" x14ac:dyDescent="0.2"/>
  <cols>
    <col min="1" max="1" width="0.625" style="1" customWidth="1"/>
    <col min="2" max="2" width="9.125" style="1" customWidth="1"/>
    <col min="6" max="6" width="7.625" customWidth="1"/>
    <col min="7" max="7" width="1.625" customWidth="1"/>
    <col min="8" max="8" width="4.25" customWidth="1"/>
    <col min="9" max="9" width="2.25" customWidth="1"/>
    <col min="10" max="11" width="7.625" customWidth="1"/>
    <col min="12" max="12" width="5.125" customWidth="1"/>
    <col min="13" max="13" width="6.125" customWidth="1"/>
    <col min="14" max="14" width="13.625" customWidth="1"/>
    <col min="15" max="15" width="7.25" customWidth="1"/>
  </cols>
  <sheetData>
    <row r="1" spans="1:17" ht="6.95" customHeight="1" x14ac:dyDescent="0.25">
      <c r="A1" s="8"/>
      <c r="B1" s="4"/>
    </row>
    <row r="2" spans="1:17" ht="13.85" x14ac:dyDescent="0.2">
      <c r="H2" s="35" t="s">
        <v>34</v>
      </c>
      <c r="I2" s="35"/>
    </row>
    <row r="3" spans="1:17" ht="13.85" x14ac:dyDescent="0.2">
      <c r="H3" s="35" t="s">
        <v>35</v>
      </c>
      <c r="I3" s="35"/>
      <c r="J3" s="7"/>
      <c r="K3" s="7"/>
    </row>
    <row r="4" spans="1:17" ht="13.85" x14ac:dyDescent="0.2">
      <c r="C4" s="21"/>
      <c r="D4" s="46">
        <v>114</v>
      </c>
      <c r="H4" s="36" t="s">
        <v>17</v>
      </c>
      <c r="I4" s="36"/>
      <c r="J4" s="22"/>
      <c r="K4" s="22"/>
      <c r="L4" s="22"/>
    </row>
    <row r="5" spans="1:17" ht="15.45" customHeight="1" x14ac:dyDescent="0.3">
      <c r="C5" s="21"/>
      <c r="D5" s="20">
        <f>IF(test=0,360-D4,180)</f>
        <v>246</v>
      </c>
      <c r="H5" s="22"/>
      <c r="I5" s="22"/>
      <c r="J5" s="93" t="s">
        <v>30</v>
      </c>
      <c r="K5" s="22"/>
      <c r="L5" s="22"/>
    </row>
    <row r="6" spans="1:17" ht="12.75" customHeight="1" x14ac:dyDescent="0.2">
      <c r="A6" s="3"/>
      <c r="C6" s="21"/>
      <c r="D6" s="21"/>
    </row>
    <row r="7" spans="1:17" ht="12.75" customHeight="1" x14ac:dyDescent="0.2">
      <c r="A7" s="3"/>
      <c r="C7" s="21"/>
      <c r="D7" s="22"/>
      <c r="H7" s="35" t="s">
        <v>48</v>
      </c>
      <c r="I7" s="19"/>
    </row>
    <row r="8" spans="1:17" ht="6" customHeight="1" x14ac:dyDescent="0.2">
      <c r="A8" s="3"/>
      <c r="D8" s="22"/>
      <c r="H8" s="38"/>
      <c r="I8" s="38"/>
      <c r="J8" s="39"/>
      <c r="K8" s="39"/>
      <c r="L8" s="39"/>
      <c r="M8" s="39"/>
      <c r="N8" s="39"/>
      <c r="O8" s="39"/>
    </row>
    <row r="9" spans="1:17" ht="18" customHeight="1" x14ac:dyDescent="0.3">
      <c r="A9" s="3"/>
      <c r="D9" s="22"/>
      <c r="H9" s="45" t="s">
        <v>18</v>
      </c>
      <c r="I9" s="40"/>
      <c r="J9" s="91" t="s">
        <v>27</v>
      </c>
      <c r="K9" s="43"/>
      <c r="L9" s="43"/>
      <c r="M9" s="92" t="s">
        <v>28</v>
      </c>
      <c r="N9" s="47"/>
      <c r="O9" s="14" t="str">
        <f>IF(N9="","",IF(N9=360-38,"üJ","ûL"))</f>
        <v/>
      </c>
    </row>
    <row r="10" spans="1:17" ht="18" customHeight="1" x14ac:dyDescent="0.25">
      <c r="A10" s="3"/>
      <c r="B10"/>
      <c r="C10" s="1"/>
      <c r="D10" s="2"/>
      <c r="H10" s="45" t="s">
        <v>19</v>
      </c>
      <c r="I10" s="41"/>
      <c r="J10" s="91" t="s">
        <v>29</v>
      </c>
      <c r="K10" s="43"/>
      <c r="L10" s="43"/>
      <c r="M10" s="92" t="s">
        <v>28</v>
      </c>
      <c r="N10" s="47"/>
      <c r="O10" s="14" t="str">
        <f>IF(N10="","",IF(N10=360-185.6,"üJ","ûL"))</f>
        <v/>
      </c>
    </row>
    <row r="11" spans="1:17" ht="18" customHeight="1" x14ac:dyDescent="0.25">
      <c r="B11"/>
      <c r="C11" s="1"/>
      <c r="H11" s="45" t="s">
        <v>20</v>
      </c>
      <c r="I11" s="41"/>
      <c r="J11" s="42" t="s">
        <v>31</v>
      </c>
      <c r="K11" s="43"/>
      <c r="L11" s="43"/>
      <c r="M11" s="92" t="s">
        <v>32</v>
      </c>
      <c r="N11" s="47"/>
      <c r="O11" s="14" t="str">
        <f>IF(N11="","",IF(N11=360-121,"üJ","ûL"))</f>
        <v/>
      </c>
    </row>
    <row r="12" spans="1:17" s="6" customFormat="1" ht="18" customHeight="1" x14ac:dyDescent="0.25">
      <c r="A12" s="5"/>
      <c r="B12" s="5"/>
      <c r="H12" s="45" t="s">
        <v>21</v>
      </c>
      <c r="I12" s="41"/>
      <c r="J12" s="42" t="s">
        <v>33</v>
      </c>
      <c r="K12" s="43"/>
      <c r="L12" s="43"/>
      <c r="M12" s="92" t="s">
        <v>32</v>
      </c>
      <c r="N12" s="47"/>
      <c r="O12" s="14" t="str">
        <f>IF(N12="","",IF(N12=360-278.4,"üJ","ûL"))</f>
        <v/>
      </c>
    </row>
    <row r="13" spans="1:17" s="6" customFormat="1" ht="18" customHeight="1" x14ac:dyDescent="0.25">
      <c r="A13" s="5"/>
      <c r="B13" s="5"/>
      <c r="H13" s="45" t="s">
        <v>22</v>
      </c>
      <c r="I13" s="41"/>
      <c r="J13" s="91" t="s">
        <v>40</v>
      </c>
      <c r="K13" s="43"/>
      <c r="L13" s="43"/>
      <c r="M13" s="92" t="s">
        <v>32</v>
      </c>
      <c r="N13" s="47"/>
      <c r="O13" s="14" t="str">
        <f>IF(N13="","",IF(N13=360-193.64,"üJ","ûL"))</f>
        <v/>
      </c>
    </row>
    <row r="14" spans="1:17" ht="18" customHeight="1" x14ac:dyDescent="0.2"/>
    <row r="15" spans="1:17" ht="18" customHeight="1" x14ac:dyDescent="0.2">
      <c r="J15" s="14"/>
      <c r="K15" s="14"/>
      <c r="L15" s="44"/>
      <c r="N15" s="44"/>
    </row>
    <row r="16" spans="1:17" ht="22" customHeight="1" x14ac:dyDescent="0.25">
      <c r="H16" s="15"/>
      <c r="I16" s="15"/>
      <c r="J16" s="30"/>
      <c r="K16" s="10"/>
      <c r="L16" s="24"/>
      <c r="M16" s="9"/>
      <c r="N16" s="9"/>
      <c r="Q16" s="31"/>
    </row>
    <row r="17" spans="6:14" ht="12.95" customHeight="1" x14ac:dyDescent="0.2">
      <c r="J17" s="9"/>
      <c r="K17" s="9"/>
      <c r="L17" s="11"/>
      <c r="M17" s="9"/>
      <c r="N17" s="9"/>
    </row>
    <row r="18" spans="6:14" ht="12.95" customHeight="1" x14ac:dyDescent="0.2">
      <c r="J18" s="16"/>
      <c r="K18" s="9"/>
      <c r="L18" s="9"/>
      <c r="M18" s="12"/>
      <c r="N18" s="9"/>
    </row>
    <row r="19" spans="6:14" ht="12.95" customHeight="1" x14ac:dyDescent="0.2">
      <c r="J19" s="9"/>
      <c r="K19" s="9"/>
      <c r="L19" s="9"/>
      <c r="M19" s="9"/>
      <c r="N19" s="13"/>
    </row>
    <row r="20" spans="6:14" x14ac:dyDescent="0.2">
      <c r="F20" s="48" t="str">
        <f>D4&amp;" + "&amp;D5&amp;" = "&amp;D4+D5</f>
        <v>114 + 246 = 360</v>
      </c>
    </row>
  </sheetData>
  <sheetProtection password="CC56" sheet="1" objects="1" scenarios="1" selectLockedCells="1"/>
  <phoneticPr fontId="0" type="noConversion"/>
  <conditionalFormatting sqref="J15">
    <cfRule type="expression" dxfId="23" priority="1" stopIfTrue="1">
      <formula>test=0</formula>
    </cfRule>
    <cfRule type="expression" dxfId="22" priority="2" stopIfTrue="1">
      <formula>AND(test&lt;&gt;0,$J$13=360-J$12)</formula>
    </cfRule>
  </conditionalFormatting>
  <conditionalFormatting sqref="L15">
    <cfRule type="expression" dxfId="21" priority="3" stopIfTrue="1">
      <formula>test=0</formula>
    </cfRule>
    <cfRule type="expression" dxfId="20" priority="4" stopIfTrue="1">
      <formula>AND(test&lt;&gt;0,$L$13=360-L$12)</formula>
    </cfRule>
  </conditionalFormatting>
  <conditionalFormatting sqref="H14:I15 J14:N14">
    <cfRule type="expression" dxfId="19" priority="5" stopIfTrue="1">
      <formula>#REF!=FALSE</formula>
    </cfRule>
  </conditionalFormatting>
  <conditionalFormatting sqref="K15">
    <cfRule type="expression" dxfId="18" priority="6" stopIfTrue="1">
      <formula>test=0</formula>
    </cfRule>
    <cfRule type="expression" dxfId="17" priority="7" stopIfTrue="1">
      <formula>AND(test&lt;&gt;0,$K$13=360-$K$12)</formula>
    </cfRule>
  </conditionalFormatting>
  <conditionalFormatting sqref="O9:O13">
    <cfRule type="cellIs" dxfId="16" priority="8" stopIfTrue="1" operator="equal">
      <formula>"üJ"</formula>
    </cfRule>
  </conditionalFormatting>
  <dataValidations xWindow="450" yWindow="431" count="1">
    <dataValidation type="custom" allowBlank="1" showInputMessage="1" showErrorMessage="1" error="Type a number or formula starting with =" sqref="N9:N13">
      <formula1>ISNUMBER($N9)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0" r:id="rId4" name="Scroll Bar 1028">
              <controlPr locked="0" defaultSize="0" autoPict="0">
                <anchor>
                  <from>
                    <xdr:col>1</xdr:col>
                    <xdr:colOff>489527</xdr:colOff>
                    <xdr:row>17</xdr:row>
                    <xdr:rowOff>46182</xdr:rowOff>
                  </from>
                  <to>
                    <xdr:col>4</xdr:col>
                    <xdr:colOff>517236</xdr:colOff>
                    <xdr:row>18</xdr:row>
                    <xdr:rowOff>120073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X401"/>
  <sheetViews>
    <sheetView showGridLines="0" showRowColHeaders="0" topLeftCell="A2" zoomScale="114" zoomScaleNormal="114" workbookViewId="0">
      <selection activeCell="H15" sqref="H15"/>
    </sheetView>
  </sheetViews>
  <sheetFormatPr defaultColWidth="8" defaultRowHeight="13.1" x14ac:dyDescent="0.2"/>
  <cols>
    <col min="1" max="1" width="0.875" style="53" customWidth="1"/>
    <col min="2" max="2" width="15.875" style="53" customWidth="1"/>
    <col min="3" max="6" width="8" style="53" customWidth="1"/>
    <col min="7" max="7" width="9.625" style="53" customWidth="1"/>
    <col min="8" max="10" width="8" style="53" customWidth="1"/>
    <col min="11" max="11" width="6.375" style="53" customWidth="1"/>
    <col min="12" max="18" width="8" style="53" customWidth="1"/>
    <col min="19" max="20" width="8" style="53" hidden="1" customWidth="1"/>
    <col min="21" max="22" width="8" style="53" customWidth="1"/>
    <col min="23" max="23" width="8" style="54" customWidth="1"/>
    <col min="24" max="16384" width="8" style="53"/>
  </cols>
  <sheetData>
    <row r="1" spans="1:23" ht="2.4" customHeight="1" x14ac:dyDescent="0.2">
      <c r="W1" s="54" t="s">
        <v>1</v>
      </c>
    </row>
    <row r="2" spans="1:23" ht="18" customHeight="1" x14ac:dyDescent="0.3">
      <c r="A2" s="107"/>
      <c r="B2" s="108" t="s">
        <v>2</v>
      </c>
      <c r="C2" s="109"/>
      <c r="W2" s="54">
        <v>1</v>
      </c>
    </row>
    <row r="3" spans="1:23" ht="18" customHeight="1" x14ac:dyDescent="0.3">
      <c r="B3" s="110" t="s">
        <v>5</v>
      </c>
      <c r="W3" s="54">
        <v>1</v>
      </c>
    </row>
    <row r="4" spans="1:23" ht="16" customHeight="1" x14ac:dyDescent="0.3">
      <c r="B4" s="111" t="s">
        <v>3</v>
      </c>
      <c r="M4" s="55"/>
      <c r="W4" s="54">
        <v>1</v>
      </c>
    </row>
    <row r="5" spans="1:23" ht="4.55" customHeight="1" x14ac:dyDescent="0.2">
      <c r="W5" s="54">
        <v>1</v>
      </c>
    </row>
    <row r="6" spans="1:23" ht="15.45" customHeight="1" x14ac:dyDescent="0.25">
      <c r="C6" s="58"/>
      <c r="D6" s="97" t="s">
        <v>6</v>
      </c>
      <c r="E6" s="73">
        <f>IF(B35&lt;&gt;1,4,C35)</f>
        <v>3</v>
      </c>
      <c r="F6" s="102" t="str">
        <f>IF(B35&lt;&gt;1,"Busy","")</f>
        <v/>
      </c>
      <c r="L6" s="60"/>
      <c r="W6" s="54">
        <v>1</v>
      </c>
    </row>
    <row r="7" spans="1:23" s="58" customFormat="1" ht="17.3" customHeight="1" x14ac:dyDescent="0.2">
      <c r="D7" s="98" t="s">
        <v>4</v>
      </c>
      <c r="E7" s="74">
        <f>IF(E6="","",360/E6)</f>
        <v>120</v>
      </c>
      <c r="F7" s="53"/>
      <c r="W7" s="61">
        <v>1</v>
      </c>
    </row>
    <row r="8" spans="1:23" s="58" customFormat="1" ht="23.3" customHeight="1" x14ac:dyDescent="0.2">
      <c r="B8" s="112" t="s">
        <v>55</v>
      </c>
      <c r="J8" s="62"/>
      <c r="W8" s="61">
        <v>1</v>
      </c>
    </row>
    <row r="9" spans="1:23" ht="27.3" customHeight="1" x14ac:dyDescent="0.3">
      <c r="B9" s="113" t="s">
        <v>56</v>
      </c>
      <c r="F9" s="58"/>
      <c r="W9" s="54">
        <v>1</v>
      </c>
    </row>
    <row r="10" spans="1:23" ht="14.2" customHeight="1" x14ac:dyDescent="0.2">
      <c r="B10" s="112" t="s">
        <v>57</v>
      </c>
      <c r="F10" s="58"/>
      <c r="W10" s="54">
        <v>1</v>
      </c>
    </row>
    <row r="11" spans="1:23" ht="4.55" customHeight="1" x14ac:dyDescent="0.25">
      <c r="B11" s="57"/>
      <c r="W11" s="54">
        <v>1</v>
      </c>
    </row>
    <row r="12" spans="1:23" ht="6" customHeight="1" x14ac:dyDescent="0.2">
      <c r="W12" s="54">
        <v>1</v>
      </c>
    </row>
    <row r="13" spans="1:23" ht="18.75" customHeight="1" x14ac:dyDescent="0.25">
      <c r="B13" s="114" t="str">
        <f>IF($B$35=1,"","Complete the table.")</f>
        <v/>
      </c>
      <c r="C13" s="64"/>
      <c r="D13" s="64"/>
      <c r="E13" s="64"/>
      <c r="F13" s="64"/>
      <c r="G13" s="64"/>
      <c r="S13" s="54"/>
      <c r="W13" s="65">
        <v>1</v>
      </c>
    </row>
    <row r="14" spans="1:23" ht="16" customHeight="1" x14ac:dyDescent="0.25">
      <c r="B14" s="115" t="str">
        <f>IF($B$35=1,"","Type your answer or calculation in the yellow cells and press ENTER. ")</f>
        <v/>
      </c>
      <c r="C14" s="63"/>
      <c r="D14" s="63"/>
      <c r="E14" s="63"/>
      <c r="F14" s="63"/>
      <c r="G14" s="63"/>
      <c r="S14" s="54"/>
      <c r="W14" s="65">
        <v>1</v>
      </c>
    </row>
    <row r="15" spans="1:23" ht="6" customHeight="1" x14ac:dyDescent="0.2">
      <c r="B15" s="63"/>
      <c r="C15" s="63"/>
      <c r="D15" s="63"/>
      <c r="E15" s="63"/>
      <c r="F15" s="63"/>
      <c r="G15" s="63"/>
      <c r="S15" s="54"/>
      <c r="W15" s="65">
        <v>1</v>
      </c>
    </row>
    <row r="16" spans="1:23" ht="16" customHeight="1" x14ac:dyDescent="0.2">
      <c r="B16" s="67" t="s">
        <v>7</v>
      </c>
      <c r="C16" s="81" t="str">
        <f>IF(Test=1,"",IF(Test=2,10,12))</f>
        <v/>
      </c>
      <c r="D16" s="81" t="str">
        <f>IF(Test=1,"",IF(Test=2,20,30))</f>
        <v/>
      </c>
      <c r="E16" s="81" t="str">
        <f>IF(Test=1,"",IF(Test=2,40,36))</f>
        <v/>
      </c>
      <c r="F16" s="116"/>
      <c r="G16" s="116"/>
      <c r="H16" s="116"/>
      <c r="W16" s="54">
        <v>1</v>
      </c>
    </row>
    <row r="17" spans="2:24" ht="16" customHeight="1" x14ac:dyDescent="0.2">
      <c r="B17" s="67" t="s">
        <v>10</v>
      </c>
      <c r="C17" s="68"/>
      <c r="D17" s="68"/>
      <c r="E17" s="68"/>
      <c r="F17" s="81" t="str">
        <f>IF(Test=1,"",IF(Test=2,180,18))</f>
        <v/>
      </c>
      <c r="G17" s="81" t="str">
        <f>IF(Test=1,"",IF(Test=2,120,22.5))</f>
        <v/>
      </c>
      <c r="H17" s="81" t="str">
        <f>IF(Test=1,"",IF(Test=2,60,24))</f>
        <v/>
      </c>
      <c r="W17" s="54">
        <v>1</v>
      </c>
    </row>
    <row r="18" spans="2:24" ht="2.4" customHeight="1" x14ac:dyDescent="0.2">
      <c r="B18" s="63"/>
      <c r="C18" s="63"/>
      <c r="D18" s="63"/>
      <c r="E18" s="63"/>
      <c r="F18" s="63"/>
      <c r="G18" s="63"/>
      <c r="W18" s="54">
        <v>1</v>
      </c>
    </row>
    <row r="19" spans="2:24" ht="17.45" x14ac:dyDescent="0.2">
      <c r="B19" s="75"/>
      <c r="C19" s="82" t="str">
        <f>IF(C17="","",IF(C17=360/C16,"üJ","ûL"))</f>
        <v/>
      </c>
      <c r="D19" s="82" t="str">
        <f>IF(D$17="","",IF(D$17=360/D16,"üJ","ûL"))</f>
        <v/>
      </c>
      <c r="E19" s="82" t="str">
        <f>IF(E$17="","",IF(E$17=360/E16,"üJ","ûL"))</f>
        <v/>
      </c>
      <c r="F19" s="82" t="str">
        <f>IF(F$16="","",IF(F$16=360/F17,"üJ","ûL"))</f>
        <v/>
      </c>
      <c r="G19" s="82" t="str">
        <f>IF(G$16="","",IF(G$16=360/G17,"üJ","ûL"))</f>
        <v/>
      </c>
      <c r="H19" s="82" t="str">
        <f>IF(H$16="","",IF(H$16=360/H17,"üJ","ûL"))</f>
        <v/>
      </c>
      <c r="S19" s="54"/>
      <c r="W19" s="65">
        <v>1</v>
      </c>
      <c r="X19" s="65"/>
    </row>
    <row r="20" spans="2:24" s="65" customFormat="1" ht="21.45" customHeight="1" x14ac:dyDescent="0.2">
      <c r="B20" s="50" t="s">
        <v>24</v>
      </c>
      <c r="C20" s="76"/>
      <c r="D20" s="77"/>
      <c r="E20" s="76"/>
      <c r="F20" s="76"/>
      <c r="G20" s="51" t="str">
        <f>IF($F$35=FALSE,"","Make a table of different values")</f>
        <v/>
      </c>
      <c r="H20" s="9"/>
      <c r="S20" s="54"/>
      <c r="W20" s="65">
        <v>1</v>
      </c>
    </row>
    <row r="21" spans="2:24" s="65" customFormat="1" ht="16" customHeight="1" x14ac:dyDescent="0.35">
      <c r="B21" s="88"/>
      <c r="C21" s="76"/>
      <c r="D21" s="77"/>
      <c r="E21" s="76"/>
      <c r="F21" s="76"/>
      <c r="G21" s="51" t="str">
        <f>IF($F$35=FALSE,"","and look for a pattern:")</f>
        <v/>
      </c>
      <c r="H21" s="9"/>
      <c r="J21" s="100"/>
      <c r="K21" s="100" t="str">
        <f>IF($E$6&gt;120,"Beautiful is it not?","")</f>
        <v/>
      </c>
      <c r="S21" s="54"/>
    </row>
    <row r="22" spans="2:24" s="65" customFormat="1" ht="16" customHeight="1" x14ac:dyDescent="0.35">
      <c r="B22" s="88"/>
      <c r="C22" s="76"/>
      <c r="D22" s="77"/>
      <c r="E22" s="76"/>
      <c r="F22" s="76"/>
      <c r="G22" s="117" t="str">
        <f>IF($F$35=FALSE,"","# children")</f>
        <v/>
      </c>
      <c r="H22" s="118" t="str">
        <f>IF($F$35=FALSE,"","size")</f>
        <v/>
      </c>
      <c r="J22" s="100"/>
      <c r="S22" s="101" t="s">
        <v>51</v>
      </c>
      <c r="T22" s="101" t="s">
        <v>52</v>
      </c>
    </row>
    <row r="23" spans="2:24" s="65" customFormat="1" ht="15.45" customHeight="1" x14ac:dyDescent="0.35">
      <c r="B23" s="88"/>
      <c r="C23" s="76"/>
      <c r="D23" s="77"/>
      <c r="E23" s="76"/>
      <c r="F23" s="76"/>
      <c r="G23" s="120" t="str">
        <f t="shared" ref="G23:G29" si="0">IF($F$35=FALSE,"",m)</f>
        <v/>
      </c>
      <c r="H23" s="119" t="str">
        <f>IF($F$35=FALSE,"",s)</f>
        <v/>
      </c>
      <c r="J23" s="100"/>
      <c r="S23" s="101">
        <v>1</v>
      </c>
      <c r="T23" s="101">
        <v>360</v>
      </c>
    </row>
    <row r="24" spans="2:24" s="65" customFormat="1" ht="15.45" customHeight="1" x14ac:dyDescent="0.35">
      <c r="B24" s="88"/>
      <c r="C24" s="76"/>
      <c r="D24" s="77"/>
      <c r="E24" s="76"/>
      <c r="F24" s="76"/>
      <c r="G24" s="120" t="str">
        <f t="shared" si="0"/>
        <v/>
      </c>
      <c r="H24" s="119" t="str">
        <f>IF($F$35=FALSE,"",s)</f>
        <v/>
      </c>
      <c r="J24" s="100"/>
      <c r="S24" s="101">
        <v>2</v>
      </c>
      <c r="T24" s="101">
        <v>180</v>
      </c>
    </row>
    <row r="25" spans="2:24" s="65" customFormat="1" ht="15.45" customHeight="1" x14ac:dyDescent="0.35">
      <c r="B25" s="88"/>
      <c r="C25" s="76"/>
      <c r="D25" s="77"/>
      <c r="E25" s="76"/>
      <c r="F25" s="76"/>
      <c r="G25" s="120" t="str">
        <f t="shared" si="0"/>
        <v/>
      </c>
      <c r="H25" s="119" t="str">
        <f>IF($F$35=FALSE,"",s)</f>
        <v/>
      </c>
      <c r="J25" s="100"/>
      <c r="S25" s="101">
        <v>3</v>
      </c>
      <c r="T25" s="101">
        <v>120</v>
      </c>
    </row>
    <row r="26" spans="2:24" s="65" customFormat="1" ht="15.45" customHeight="1" x14ac:dyDescent="0.35">
      <c r="B26" s="88"/>
      <c r="C26" s="76"/>
      <c r="D26" s="77"/>
      <c r="E26" s="76"/>
      <c r="F26" s="76"/>
      <c r="G26" s="120" t="str">
        <f t="shared" si="0"/>
        <v/>
      </c>
      <c r="H26" s="119"/>
      <c r="J26" s="100"/>
      <c r="S26" s="101">
        <v>4</v>
      </c>
      <c r="T26" s="101">
        <v>90</v>
      </c>
    </row>
    <row r="27" spans="2:24" s="65" customFormat="1" ht="15.45" customHeight="1" x14ac:dyDescent="0.35">
      <c r="B27" s="88"/>
      <c r="C27" s="76"/>
      <c r="D27" s="77"/>
      <c r="E27" s="76"/>
      <c r="F27" s="76"/>
      <c r="G27" s="120" t="str">
        <f t="shared" si="0"/>
        <v/>
      </c>
      <c r="H27" s="119"/>
      <c r="J27" s="100"/>
      <c r="S27" s="101">
        <v>5</v>
      </c>
      <c r="T27" s="101"/>
    </row>
    <row r="28" spans="2:24" s="65" customFormat="1" ht="15.45" customHeight="1" x14ac:dyDescent="0.3">
      <c r="G28" s="120" t="str">
        <f t="shared" si="0"/>
        <v/>
      </c>
      <c r="H28" s="119"/>
      <c r="K28" s="69"/>
      <c r="S28" s="101">
        <v>6</v>
      </c>
      <c r="T28" s="101"/>
      <c r="W28" s="65">
        <v>1</v>
      </c>
    </row>
    <row r="29" spans="2:24" s="65" customFormat="1" ht="15.45" customHeight="1" x14ac:dyDescent="0.2">
      <c r="G29" s="120" t="str">
        <f t="shared" si="0"/>
        <v/>
      </c>
      <c r="H29" s="119"/>
      <c r="S29" s="101">
        <v>7</v>
      </c>
      <c r="T29" s="101"/>
      <c r="W29" s="65">
        <v>1</v>
      </c>
    </row>
    <row r="30" spans="2:24" s="65" customFormat="1" x14ac:dyDescent="0.2">
      <c r="G30" s="76"/>
      <c r="H30" s="76"/>
      <c r="W30" s="54">
        <v>1</v>
      </c>
    </row>
    <row r="31" spans="2:24" s="65" customFormat="1" x14ac:dyDescent="0.2">
      <c r="G31" s="76"/>
      <c r="H31" s="76"/>
      <c r="W31" s="54">
        <v>1</v>
      </c>
    </row>
    <row r="32" spans="2:24" s="65" customFormat="1" x14ac:dyDescent="0.2">
      <c r="G32" s="76"/>
      <c r="H32" s="76"/>
      <c r="W32" s="54">
        <v>1</v>
      </c>
    </row>
    <row r="33" spans="2:23" s="65" customFormat="1" hidden="1" x14ac:dyDescent="0.2">
      <c r="G33" s="76"/>
      <c r="H33" s="76"/>
      <c r="W33" s="54">
        <v>1</v>
      </c>
    </row>
    <row r="34" spans="2:23" hidden="1" x14ac:dyDescent="0.2">
      <c r="B34" s="87" t="s">
        <v>23</v>
      </c>
      <c r="C34" s="76"/>
      <c r="D34" s="77"/>
      <c r="E34" s="76"/>
      <c r="F34" s="76"/>
      <c r="G34" s="76"/>
      <c r="H34" s="76"/>
      <c r="W34" s="54">
        <v>1</v>
      </c>
    </row>
    <row r="35" spans="2:23" hidden="1" x14ac:dyDescent="0.2">
      <c r="B35" s="86">
        <v>1</v>
      </c>
      <c r="C35" s="85">
        <v>3</v>
      </c>
      <c r="D35" s="83"/>
      <c r="E35" s="84">
        <f>COUNTIF(C19:E19,"üJ")</f>
        <v>0</v>
      </c>
      <c r="F35" s="85" t="b">
        <v>0</v>
      </c>
      <c r="G35" s="76"/>
      <c r="H35" s="76"/>
      <c r="W35" s="54">
        <v>1</v>
      </c>
    </row>
    <row r="36" spans="2:23" hidden="1" x14ac:dyDescent="0.2">
      <c r="B36" s="87" t="s">
        <v>26</v>
      </c>
      <c r="C36" s="76"/>
      <c r="D36" s="77"/>
      <c r="E36" s="76"/>
      <c r="F36" s="76"/>
      <c r="G36" s="76"/>
      <c r="H36" s="76"/>
      <c r="W36" s="54">
        <v>1</v>
      </c>
    </row>
    <row r="37" spans="2:23" hidden="1" x14ac:dyDescent="0.2">
      <c r="B37" s="87" t="s">
        <v>13</v>
      </c>
      <c r="C37" s="76"/>
      <c r="D37" s="77"/>
      <c r="E37" s="76"/>
      <c r="F37" s="76"/>
      <c r="G37" s="76"/>
      <c r="H37" s="76"/>
      <c r="W37" s="54">
        <v>1</v>
      </c>
    </row>
    <row r="38" spans="2:23" ht="18.75" hidden="1" customHeight="1" x14ac:dyDescent="0.2">
      <c r="B38" s="87" t="s">
        <v>14</v>
      </c>
      <c r="C38" s="76"/>
      <c r="D38" s="77"/>
      <c r="E38" s="76"/>
      <c r="F38" s="76"/>
      <c r="G38" s="76"/>
      <c r="H38" s="76"/>
      <c r="W38" s="54">
        <v>1</v>
      </c>
    </row>
    <row r="39" spans="2:23" hidden="1" x14ac:dyDescent="0.2">
      <c r="B39" s="76"/>
      <c r="C39" s="76"/>
      <c r="D39" s="77"/>
      <c r="E39" s="76"/>
      <c r="F39" s="76"/>
      <c r="G39" s="76"/>
      <c r="H39" s="76"/>
      <c r="W39" s="54">
        <v>1</v>
      </c>
    </row>
    <row r="40" spans="2:23" x14ac:dyDescent="0.2">
      <c r="B40" s="70"/>
      <c r="C40" s="70"/>
      <c r="D40" s="71"/>
      <c r="W40" s="54">
        <v>1</v>
      </c>
    </row>
    <row r="41" spans="2:23" x14ac:dyDescent="0.2">
      <c r="B41" s="70"/>
      <c r="C41" s="70"/>
      <c r="D41" s="71"/>
      <c r="W41" s="54">
        <v>1</v>
      </c>
    </row>
    <row r="42" spans="2:23" x14ac:dyDescent="0.2">
      <c r="B42" s="70"/>
      <c r="C42" s="70"/>
      <c r="D42" s="71"/>
      <c r="W42" s="54">
        <v>1</v>
      </c>
    </row>
    <row r="43" spans="2:23" x14ac:dyDescent="0.2">
      <c r="B43" s="70"/>
      <c r="C43" s="70"/>
      <c r="D43" s="71"/>
      <c r="W43" s="54">
        <v>1</v>
      </c>
    </row>
    <row r="44" spans="2:23" x14ac:dyDescent="0.2">
      <c r="B44" s="70"/>
      <c r="C44" s="70"/>
      <c r="D44" s="71"/>
      <c r="W44" s="54">
        <v>1</v>
      </c>
    </row>
    <row r="45" spans="2:23" x14ac:dyDescent="0.2">
      <c r="B45" s="70"/>
      <c r="C45" s="70"/>
      <c r="D45" s="71"/>
      <c r="W45" s="54">
        <v>1</v>
      </c>
    </row>
    <row r="46" spans="2:23" x14ac:dyDescent="0.2">
      <c r="B46" s="70"/>
      <c r="C46" s="70"/>
      <c r="D46" s="71"/>
      <c r="W46" s="54">
        <v>1</v>
      </c>
    </row>
    <row r="47" spans="2:23" x14ac:dyDescent="0.2">
      <c r="B47" s="70"/>
      <c r="C47" s="70"/>
      <c r="D47" s="71"/>
      <c r="W47" s="54">
        <v>1</v>
      </c>
    </row>
    <row r="48" spans="2:23" x14ac:dyDescent="0.2">
      <c r="B48" s="70"/>
      <c r="C48" s="70"/>
      <c r="D48" s="71"/>
      <c r="W48" s="54">
        <v>1</v>
      </c>
    </row>
    <row r="49" spans="2:23" x14ac:dyDescent="0.2">
      <c r="B49" s="70"/>
      <c r="C49" s="70"/>
      <c r="D49" s="71"/>
      <c r="W49" s="54">
        <v>1</v>
      </c>
    </row>
    <row r="50" spans="2:23" x14ac:dyDescent="0.2">
      <c r="B50" s="70"/>
      <c r="C50" s="70"/>
      <c r="D50" s="71"/>
      <c r="W50" s="54">
        <v>1</v>
      </c>
    </row>
    <row r="51" spans="2:23" x14ac:dyDescent="0.2">
      <c r="B51" s="70"/>
      <c r="C51" s="70"/>
      <c r="D51" s="71"/>
      <c r="W51" s="54">
        <v>1</v>
      </c>
    </row>
    <row r="52" spans="2:23" x14ac:dyDescent="0.2">
      <c r="B52" s="70"/>
      <c r="C52" s="70"/>
      <c r="D52" s="71"/>
      <c r="W52" s="54">
        <v>1</v>
      </c>
    </row>
    <row r="53" spans="2:23" x14ac:dyDescent="0.2">
      <c r="B53" s="70"/>
      <c r="C53" s="70"/>
      <c r="D53" s="71"/>
      <c r="W53" s="54">
        <v>1</v>
      </c>
    </row>
    <row r="54" spans="2:23" x14ac:dyDescent="0.2">
      <c r="B54" s="70"/>
      <c r="C54" s="70"/>
      <c r="D54" s="71"/>
      <c r="W54" s="54">
        <v>1</v>
      </c>
    </row>
    <row r="55" spans="2:23" x14ac:dyDescent="0.2">
      <c r="B55" s="70"/>
      <c r="C55" s="70"/>
      <c r="D55" s="71"/>
      <c r="W55" s="54">
        <v>1</v>
      </c>
    </row>
    <row r="56" spans="2:23" x14ac:dyDescent="0.2">
      <c r="B56" s="70"/>
      <c r="C56" s="70"/>
      <c r="D56" s="71"/>
      <c r="W56" s="54">
        <v>1</v>
      </c>
    </row>
    <row r="57" spans="2:23" x14ac:dyDescent="0.2">
      <c r="B57" s="70"/>
      <c r="C57" s="70"/>
      <c r="D57" s="71"/>
      <c r="W57" s="54">
        <v>1</v>
      </c>
    </row>
    <row r="58" spans="2:23" x14ac:dyDescent="0.2">
      <c r="B58" s="70"/>
      <c r="C58" s="70"/>
      <c r="D58" s="71"/>
      <c r="W58" s="54">
        <v>1</v>
      </c>
    </row>
    <row r="59" spans="2:23" x14ac:dyDescent="0.2">
      <c r="B59" s="70"/>
      <c r="C59" s="70"/>
      <c r="D59" s="71"/>
      <c r="W59" s="54">
        <v>1</v>
      </c>
    </row>
    <row r="60" spans="2:23" x14ac:dyDescent="0.2">
      <c r="B60" s="70"/>
      <c r="C60" s="70"/>
      <c r="D60" s="71"/>
      <c r="W60" s="54">
        <v>1</v>
      </c>
    </row>
    <row r="61" spans="2:23" x14ac:dyDescent="0.2">
      <c r="B61" s="70"/>
      <c r="C61" s="70"/>
      <c r="D61" s="71"/>
      <c r="W61" s="54">
        <v>1</v>
      </c>
    </row>
    <row r="62" spans="2:23" x14ac:dyDescent="0.2">
      <c r="B62" s="70"/>
      <c r="C62" s="70"/>
      <c r="D62" s="71"/>
      <c r="W62" s="54">
        <v>1</v>
      </c>
    </row>
    <row r="63" spans="2:23" x14ac:dyDescent="0.2">
      <c r="B63" s="70"/>
      <c r="C63" s="70"/>
      <c r="D63" s="71"/>
      <c r="W63" s="54">
        <v>1</v>
      </c>
    </row>
    <row r="64" spans="2:23" x14ac:dyDescent="0.2">
      <c r="B64" s="70"/>
      <c r="C64" s="70"/>
      <c r="D64" s="71"/>
      <c r="W64" s="54">
        <v>1</v>
      </c>
    </row>
    <row r="65" spans="2:23" x14ac:dyDescent="0.2">
      <c r="B65" s="70"/>
      <c r="C65" s="70"/>
      <c r="D65" s="71"/>
      <c r="W65" s="54">
        <v>1</v>
      </c>
    </row>
    <row r="66" spans="2:23" x14ac:dyDescent="0.2">
      <c r="B66" s="70"/>
      <c r="C66" s="70"/>
      <c r="D66" s="71"/>
      <c r="W66" s="54">
        <v>1</v>
      </c>
    </row>
    <row r="67" spans="2:23" x14ac:dyDescent="0.2">
      <c r="B67" s="70"/>
      <c r="C67" s="70"/>
      <c r="D67" s="71"/>
      <c r="W67" s="54">
        <v>1</v>
      </c>
    </row>
    <row r="68" spans="2:23" x14ac:dyDescent="0.2">
      <c r="B68" s="70"/>
      <c r="C68" s="70"/>
      <c r="D68" s="71"/>
      <c r="W68" s="54">
        <v>1</v>
      </c>
    </row>
    <row r="69" spans="2:23" x14ac:dyDescent="0.2">
      <c r="B69" s="70"/>
      <c r="C69" s="70"/>
      <c r="D69" s="71"/>
      <c r="W69" s="54">
        <v>1</v>
      </c>
    </row>
    <row r="70" spans="2:23" x14ac:dyDescent="0.2">
      <c r="B70" s="70"/>
      <c r="C70" s="70"/>
      <c r="D70" s="71"/>
      <c r="W70" s="54">
        <v>1</v>
      </c>
    </row>
    <row r="71" spans="2:23" x14ac:dyDescent="0.2">
      <c r="B71" s="70"/>
      <c r="C71" s="70"/>
      <c r="D71" s="71"/>
      <c r="W71" s="54">
        <v>1</v>
      </c>
    </row>
    <row r="72" spans="2:23" x14ac:dyDescent="0.2">
      <c r="B72" s="70"/>
      <c r="C72" s="70"/>
      <c r="D72" s="71"/>
      <c r="W72" s="54">
        <v>1</v>
      </c>
    </row>
    <row r="73" spans="2:23" x14ac:dyDescent="0.2">
      <c r="B73" s="70"/>
      <c r="C73" s="70"/>
      <c r="D73" s="71"/>
      <c r="W73" s="54">
        <v>1</v>
      </c>
    </row>
    <row r="74" spans="2:23" x14ac:dyDescent="0.2">
      <c r="B74" s="70"/>
      <c r="C74" s="70"/>
      <c r="D74" s="71"/>
      <c r="W74" s="54">
        <v>1</v>
      </c>
    </row>
    <row r="75" spans="2:23" x14ac:dyDescent="0.2">
      <c r="B75" s="70"/>
      <c r="C75" s="70"/>
      <c r="D75" s="71"/>
      <c r="W75" s="54">
        <v>1</v>
      </c>
    </row>
    <row r="76" spans="2:23" x14ac:dyDescent="0.2">
      <c r="B76" s="70"/>
      <c r="C76" s="70"/>
      <c r="D76" s="71"/>
      <c r="W76" s="54">
        <v>1</v>
      </c>
    </row>
    <row r="77" spans="2:23" x14ac:dyDescent="0.2">
      <c r="B77" s="70"/>
      <c r="C77" s="70"/>
      <c r="D77" s="71"/>
      <c r="W77" s="54">
        <v>1</v>
      </c>
    </row>
    <row r="78" spans="2:23" x14ac:dyDescent="0.2">
      <c r="B78" s="70"/>
      <c r="C78" s="70"/>
      <c r="D78" s="71"/>
      <c r="W78" s="54">
        <v>1</v>
      </c>
    </row>
    <row r="79" spans="2:23" x14ac:dyDescent="0.2">
      <c r="B79" s="70"/>
      <c r="C79" s="70"/>
      <c r="D79" s="71"/>
      <c r="W79" s="54">
        <v>1</v>
      </c>
    </row>
    <row r="80" spans="2:23" x14ac:dyDescent="0.2">
      <c r="B80" s="70"/>
      <c r="C80" s="70"/>
      <c r="D80" s="71"/>
      <c r="W80" s="54">
        <v>1</v>
      </c>
    </row>
    <row r="81" spans="2:23" x14ac:dyDescent="0.2">
      <c r="B81" s="70"/>
      <c r="C81" s="70"/>
      <c r="D81" s="71"/>
      <c r="W81" s="54">
        <v>1</v>
      </c>
    </row>
    <row r="82" spans="2:23" x14ac:dyDescent="0.2">
      <c r="B82" s="70"/>
      <c r="C82" s="70"/>
      <c r="D82" s="71"/>
      <c r="W82" s="54">
        <v>1</v>
      </c>
    </row>
    <row r="83" spans="2:23" x14ac:dyDescent="0.2">
      <c r="B83" s="70"/>
      <c r="C83" s="70"/>
      <c r="D83" s="71"/>
      <c r="W83" s="54">
        <v>1</v>
      </c>
    </row>
    <row r="84" spans="2:23" x14ac:dyDescent="0.2">
      <c r="B84" s="70"/>
      <c r="C84" s="70"/>
      <c r="D84" s="71"/>
      <c r="W84" s="54">
        <v>1</v>
      </c>
    </row>
    <row r="85" spans="2:23" x14ac:dyDescent="0.2">
      <c r="B85" s="70"/>
      <c r="C85" s="70"/>
      <c r="D85" s="71"/>
      <c r="W85" s="54">
        <v>1</v>
      </c>
    </row>
    <row r="86" spans="2:23" x14ac:dyDescent="0.2">
      <c r="B86" s="70"/>
      <c r="C86" s="70"/>
      <c r="D86" s="71"/>
      <c r="W86" s="54">
        <v>1</v>
      </c>
    </row>
    <row r="87" spans="2:23" x14ac:dyDescent="0.2">
      <c r="B87" s="70"/>
      <c r="C87" s="70"/>
      <c r="D87" s="71"/>
      <c r="W87" s="54">
        <v>1</v>
      </c>
    </row>
    <row r="88" spans="2:23" x14ac:dyDescent="0.2">
      <c r="B88" s="70"/>
      <c r="C88" s="70"/>
      <c r="D88" s="71"/>
      <c r="W88" s="54">
        <v>1</v>
      </c>
    </row>
    <row r="89" spans="2:23" x14ac:dyDescent="0.2">
      <c r="B89" s="70"/>
      <c r="C89" s="70"/>
      <c r="D89" s="71"/>
      <c r="W89" s="54">
        <v>1</v>
      </c>
    </row>
    <row r="90" spans="2:23" x14ac:dyDescent="0.2">
      <c r="B90" s="70"/>
      <c r="C90" s="70"/>
      <c r="D90" s="71"/>
      <c r="W90" s="54">
        <v>1</v>
      </c>
    </row>
    <row r="91" spans="2:23" x14ac:dyDescent="0.2">
      <c r="B91" s="70"/>
      <c r="C91" s="70"/>
      <c r="D91" s="71"/>
      <c r="W91" s="54">
        <v>1</v>
      </c>
    </row>
    <row r="92" spans="2:23" x14ac:dyDescent="0.2">
      <c r="B92" s="70"/>
      <c r="C92" s="70"/>
      <c r="D92" s="71"/>
      <c r="W92" s="54">
        <v>1</v>
      </c>
    </row>
    <row r="93" spans="2:23" x14ac:dyDescent="0.2">
      <c r="B93" s="70"/>
      <c r="C93" s="70"/>
      <c r="D93" s="71"/>
      <c r="W93" s="54">
        <v>1</v>
      </c>
    </row>
    <row r="94" spans="2:23" x14ac:dyDescent="0.2">
      <c r="B94" s="70"/>
      <c r="C94" s="70"/>
      <c r="D94" s="71"/>
      <c r="W94" s="54">
        <v>1</v>
      </c>
    </row>
    <row r="95" spans="2:23" x14ac:dyDescent="0.2">
      <c r="B95" s="70"/>
      <c r="C95" s="70"/>
      <c r="D95" s="71"/>
      <c r="W95" s="54">
        <v>1</v>
      </c>
    </row>
    <row r="96" spans="2:23" x14ac:dyDescent="0.2">
      <c r="B96" s="70"/>
      <c r="C96" s="70"/>
      <c r="D96" s="71"/>
      <c r="W96" s="54">
        <v>1</v>
      </c>
    </row>
    <row r="97" spans="2:23" x14ac:dyDescent="0.2">
      <c r="B97" s="70"/>
      <c r="C97" s="70"/>
      <c r="D97" s="71"/>
      <c r="W97" s="54">
        <v>1</v>
      </c>
    </row>
    <row r="98" spans="2:23" x14ac:dyDescent="0.2">
      <c r="B98" s="70"/>
      <c r="C98" s="70"/>
      <c r="D98" s="71"/>
      <c r="W98" s="54">
        <v>1</v>
      </c>
    </row>
    <row r="99" spans="2:23" x14ac:dyDescent="0.2">
      <c r="B99" s="70"/>
      <c r="C99" s="70"/>
      <c r="D99" s="71"/>
      <c r="W99" s="54">
        <v>1</v>
      </c>
    </row>
    <row r="100" spans="2:23" x14ac:dyDescent="0.2">
      <c r="B100" s="70"/>
      <c r="C100" s="70"/>
      <c r="D100" s="71"/>
      <c r="W100" s="54">
        <v>1</v>
      </c>
    </row>
    <row r="101" spans="2:23" x14ac:dyDescent="0.2">
      <c r="B101" s="70"/>
      <c r="C101" s="70"/>
      <c r="D101" s="71"/>
      <c r="W101" s="54">
        <v>1</v>
      </c>
    </row>
    <row r="102" spans="2:23" x14ac:dyDescent="0.2">
      <c r="B102" s="70"/>
      <c r="C102" s="70"/>
      <c r="D102" s="71"/>
      <c r="W102" s="54">
        <v>1</v>
      </c>
    </row>
    <row r="103" spans="2:23" x14ac:dyDescent="0.2">
      <c r="B103" s="70"/>
      <c r="C103" s="70"/>
      <c r="D103" s="71"/>
      <c r="W103" s="54">
        <v>1</v>
      </c>
    </row>
    <row r="104" spans="2:23" x14ac:dyDescent="0.2">
      <c r="B104" s="70"/>
      <c r="C104" s="70"/>
      <c r="D104" s="71"/>
      <c r="W104" s="54">
        <v>1</v>
      </c>
    </row>
    <row r="105" spans="2:23" x14ac:dyDescent="0.2">
      <c r="B105" s="70"/>
      <c r="C105" s="70"/>
      <c r="D105" s="71"/>
      <c r="W105" s="54">
        <v>1</v>
      </c>
    </row>
    <row r="106" spans="2:23" x14ac:dyDescent="0.2">
      <c r="B106" s="70"/>
      <c r="C106" s="70"/>
      <c r="D106" s="71"/>
      <c r="W106" s="54">
        <v>1</v>
      </c>
    </row>
    <row r="107" spans="2:23" x14ac:dyDescent="0.2">
      <c r="B107" s="70"/>
      <c r="C107" s="70"/>
      <c r="D107" s="71"/>
      <c r="W107" s="54">
        <v>1</v>
      </c>
    </row>
    <row r="108" spans="2:23" x14ac:dyDescent="0.2">
      <c r="B108" s="70"/>
      <c r="C108" s="70"/>
      <c r="D108" s="71"/>
      <c r="W108" s="54">
        <v>1</v>
      </c>
    </row>
    <row r="109" spans="2:23" x14ac:dyDescent="0.2">
      <c r="B109" s="70"/>
      <c r="C109" s="70"/>
      <c r="D109" s="71"/>
      <c r="W109" s="54">
        <v>1</v>
      </c>
    </row>
    <row r="110" spans="2:23" x14ac:dyDescent="0.2">
      <c r="B110" s="70"/>
      <c r="C110" s="70"/>
      <c r="D110" s="71"/>
      <c r="W110" s="54">
        <v>1</v>
      </c>
    </row>
    <row r="111" spans="2:23" x14ac:dyDescent="0.2">
      <c r="B111" s="70"/>
      <c r="C111" s="70"/>
      <c r="D111" s="71"/>
      <c r="W111" s="54">
        <v>1</v>
      </c>
    </row>
    <row r="112" spans="2:23" x14ac:dyDescent="0.2">
      <c r="B112" s="70"/>
      <c r="C112" s="70"/>
      <c r="D112" s="71"/>
      <c r="W112" s="54">
        <v>1</v>
      </c>
    </row>
    <row r="113" spans="2:23" x14ac:dyDescent="0.2">
      <c r="B113" s="70"/>
      <c r="C113" s="70"/>
      <c r="D113" s="71"/>
      <c r="W113" s="54">
        <v>1</v>
      </c>
    </row>
    <row r="114" spans="2:23" x14ac:dyDescent="0.2">
      <c r="B114" s="70"/>
      <c r="C114" s="70"/>
      <c r="D114" s="71"/>
      <c r="W114" s="54">
        <v>1</v>
      </c>
    </row>
    <row r="115" spans="2:23" x14ac:dyDescent="0.2">
      <c r="B115" s="70"/>
      <c r="C115" s="70"/>
      <c r="D115" s="71"/>
      <c r="W115" s="54">
        <v>1</v>
      </c>
    </row>
    <row r="116" spans="2:23" x14ac:dyDescent="0.2">
      <c r="B116" s="70"/>
      <c r="C116" s="70"/>
      <c r="D116" s="71"/>
      <c r="W116" s="54">
        <v>1</v>
      </c>
    </row>
    <row r="117" spans="2:23" x14ac:dyDescent="0.2">
      <c r="B117" s="70"/>
      <c r="C117" s="70"/>
      <c r="D117" s="71"/>
      <c r="W117" s="54">
        <v>1</v>
      </c>
    </row>
    <row r="118" spans="2:23" x14ac:dyDescent="0.2">
      <c r="B118" s="70"/>
      <c r="C118" s="70"/>
      <c r="D118" s="71"/>
      <c r="W118" s="54">
        <v>1</v>
      </c>
    </row>
    <row r="119" spans="2:23" x14ac:dyDescent="0.2">
      <c r="B119" s="70"/>
      <c r="C119" s="70"/>
      <c r="D119" s="71"/>
      <c r="W119" s="54">
        <v>1</v>
      </c>
    </row>
    <row r="120" spans="2:23" x14ac:dyDescent="0.2">
      <c r="B120" s="70"/>
      <c r="C120" s="70"/>
      <c r="D120" s="71"/>
      <c r="W120" s="54">
        <v>1</v>
      </c>
    </row>
    <row r="121" spans="2:23" x14ac:dyDescent="0.2">
      <c r="B121" s="70"/>
      <c r="C121" s="70"/>
      <c r="D121" s="71"/>
      <c r="W121" s="54">
        <v>1</v>
      </c>
    </row>
    <row r="122" spans="2:23" x14ac:dyDescent="0.2">
      <c r="B122" s="70"/>
      <c r="C122" s="70"/>
      <c r="D122" s="71"/>
      <c r="W122" s="54">
        <v>1</v>
      </c>
    </row>
    <row r="123" spans="2:23" x14ac:dyDescent="0.2">
      <c r="B123" s="70"/>
      <c r="C123" s="70"/>
      <c r="D123" s="71"/>
      <c r="W123" s="54">
        <v>1</v>
      </c>
    </row>
    <row r="124" spans="2:23" x14ac:dyDescent="0.2">
      <c r="B124" s="70"/>
      <c r="C124" s="70"/>
      <c r="D124" s="71"/>
      <c r="W124" s="54">
        <v>1</v>
      </c>
    </row>
    <row r="125" spans="2:23" x14ac:dyDescent="0.2">
      <c r="B125" s="70"/>
      <c r="C125" s="70"/>
      <c r="D125" s="71"/>
      <c r="W125" s="54">
        <v>1</v>
      </c>
    </row>
    <row r="126" spans="2:23" x14ac:dyDescent="0.2">
      <c r="B126" s="70"/>
      <c r="C126" s="70"/>
      <c r="D126" s="71"/>
      <c r="W126" s="54">
        <v>1</v>
      </c>
    </row>
    <row r="127" spans="2:23" x14ac:dyDescent="0.2">
      <c r="B127" s="70"/>
      <c r="C127" s="70"/>
      <c r="D127" s="71"/>
      <c r="W127" s="54">
        <v>1</v>
      </c>
    </row>
    <row r="128" spans="2:23" x14ac:dyDescent="0.2">
      <c r="B128" s="70"/>
      <c r="C128" s="70"/>
      <c r="D128" s="71"/>
      <c r="W128" s="54">
        <v>1</v>
      </c>
    </row>
    <row r="129" spans="2:23" x14ac:dyDescent="0.2">
      <c r="B129" s="70"/>
      <c r="C129" s="70"/>
      <c r="D129" s="71"/>
      <c r="W129" s="54">
        <v>1</v>
      </c>
    </row>
    <row r="130" spans="2:23" x14ac:dyDescent="0.2">
      <c r="B130" s="70"/>
      <c r="C130" s="70"/>
      <c r="D130" s="71"/>
      <c r="W130" s="54">
        <v>1</v>
      </c>
    </row>
    <row r="131" spans="2:23" x14ac:dyDescent="0.2">
      <c r="B131" s="70"/>
      <c r="C131" s="70"/>
      <c r="D131" s="71"/>
      <c r="W131" s="54">
        <v>1</v>
      </c>
    </row>
    <row r="132" spans="2:23" x14ac:dyDescent="0.2">
      <c r="B132" s="70"/>
      <c r="C132" s="70"/>
      <c r="D132" s="71"/>
      <c r="W132" s="54">
        <v>1</v>
      </c>
    </row>
    <row r="133" spans="2:23" x14ac:dyDescent="0.2">
      <c r="B133" s="70"/>
      <c r="C133" s="70"/>
      <c r="D133" s="71"/>
      <c r="W133" s="54">
        <v>1</v>
      </c>
    </row>
    <row r="134" spans="2:23" x14ac:dyDescent="0.2">
      <c r="B134" s="70"/>
      <c r="C134" s="70"/>
      <c r="D134" s="71"/>
      <c r="W134" s="54">
        <v>1</v>
      </c>
    </row>
    <row r="135" spans="2:23" x14ac:dyDescent="0.2">
      <c r="B135" s="70"/>
      <c r="C135" s="70"/>
      <c r="D135" s="71"/>
      <c r="W135" s="54">
        <v>1</v>
      </c>
    </row>
    <row r="136" spans="2:23" x14ac:dyDescent="0.2">
      <c r="B136" s="70"/>
      <c r="C136" s="70"/>
      <c r="D136" s="71"/>
      <c r="W136" s="54">
        <v>1</v>
      </c>
    </row>
    <row r="137" spans="2:23" x14ac:dyDescent="0.2">
      <c r="B137" s="70"/>
      <c r="C137" s="70"/>
      <c r="D137" s="71"/>
      <c r="W137" s="54">
        <v>1</v>
      </c>
    </row>
    <row r="138" spans="2:23" x14ac:dyDescent="0.2">
      <c r="B138" s="70"/>
      <c r="C138" s="70"/>
      <c r="D138" s="71"/>
      <c r="W138" s="54">
        <v>1</v>
      </c>
    </row>
    <row r="139" spans="2:23" x14ac:dyDescent="0.2">
      <c r="B139" s="70"/>
      <c r="C139" s="70"/>
      <c r="D139" s="71"/>
      <c r="W139" s="54">
        <v>1</v>
      </c>
    </row>
    <row r="140" spans="2:23" x14ac:dyDescent="0.2">
      <c r="B140" s="70"/>
      <c r="C140" s="70"/>
      <c r="D140" s="71"/>
      <c r="W140" s="54">
        <v>1</v>
      </c>
    </row>
    <row r="141" spans="2:23" x14ac:dyDescent="0.2">
      <c r="B141" s="70"/>
      <c r="C141" s="70"/>
      <c r="D141" s="71"/>
      <c r="W141" s="54">
        <v>1</v>
      </c>
    </row>
    <row r="142" spans="2:23" x14ac:dyDescent="0.2">
      <c r="B142" s="70"/>
      <c r="C142" s="70"/>
      <c r="D142" s="71"/>
      <c r="W142" s="54">
        <v>1</v>
      </c>
    </row>
    <row r="143" spans="2:23" x14ac:dyDescent="0.2">
      <c r="B143" s="70"/>
      <c r="C143" s="70"/>
      <c r="D143" s="71"/>
      <c r="W143" s="54">
        <v>1</v>
      </c>
    </row>
    <row r="144" spans="2:23" x14ac:dyDescent="0.2">
      <c r="B144" s="70"/>
      <c r="C144" s="70"/>
      <c r="D144" s="71"/>
      <c r="W144" s="54">
        <v>1</v>
      </c>
    </row>
    <row r="145" spans="2:23" x14ac:dyDescent="0.2">
      <c r="B145" s="70"/>
      <c r="C145" s="70"/>
      <c r="D145" s="71"/>
      <c r="W145" s="54">
        <v>1</v>
      </c>
    </row>
    <row r="146" spans="2:23" x14ac:dyDescent="0.2">
      <c r="B146" s="70"/>
      <c r="C146" s="70"/>
      <c r="D146" s="71"/>
      <c r="W146" s="54">
        <v>1</v>
      </c>
    </row>
    <row r="147" spans="2:23" x14ac:dyDescent="0.2">
      <c r="B147" s="70"/>
      <c r="C147" s="70"/>
      <c r="D147" s="71"/>
      <c r="W147" s="54">
        <v>1</v>
      </c>
    </row>
    <row r="148" spans="2:23" x14ac:dyDescent="0.2">
      <c r="B148" s="70"/>
      <c r="C148" s="70"/>
      <c r="D148" s="71"/>
      <c r="W148" s="54">
        <v>1</v>
      </c>
    </row>
    <row r="149" spans="2:23" x14ac:dyDescent="0.2">
      <c r="B149" s="70"/>
      <c r="C149" s="70"/>
      <c r="D149" s="71"/>
      <c r="W149" s="54">
        <v>1</v>
      </c>
    </row>
    <row r="150" spans="2:23" x14ac:dyDescent="0.2">
      <c r="B150" s="70"/>
      <c r="C150" s="70"/>
      <c r="D150" s="71"/>
      <c r="W150" s="54">
        <v>1</v>
      </c>
    </row>
    <row r="151" spans="2:23" x14ac:dyDescent="0.2">
      <c r="B151" s="70"/>
      <c r="C151" s="70"/>
      <c r="D151" s="71"/>
      <c r="W151" s="54">
        <v>1</v>
      </c>
    </row>
    <row r="152" spans="2:23" x14ac:dyDescent="0.2">
      <c r="B152" s="70"/>
      <c r="C152" s="70"/>
      <c r="D152" s="71"/>
      <c r="W152" s="54">
        <v>1</v>
      </c>
    </row>
    <row r="153" spans="2:23" x14ac:dyDescent="0.2">
      <c r="B153" s="70"/>
      <c r="C153" s="70"/>
      <c r="D153" s="71"/>
      <c r="W153" s="54">
        <v>1</v>
      </c>
    </row>
    <row r="154" spans="2:23" x14ac:dyDescent="0.2">
      <c r="B154" s="70"/>
      <c r="C154" s="70"/>
      <c r="D154" s="71"/>
      <c r="W154" s="54">
        <v>1</v>
      </c>
    </row>
    <row r="155" spans="2:23" x14ac:dyDescent="0.2">
      <c r="B155" s="70"/>
      <c r="C155" s="70"/>
      <c r="D155" s="71"/>
      <c r="W155" s="54">
        <v>1</v>
      </c>
    </row>
    <row r="156" spans="2:23" x14ac:dyDescent="0.2">
      <c r="B156" s="70"/>
      <c r="C156" s="70"/>
      <c r="D156" s="71"/>
      <c r="W156" s="54">
        <v>1</v>
      </c>
    </row>
    <row r="157" spans="2:23" x14ac:dyDescent="0.2">
      <c r="B157" s="70"/>
      <c r="C157" s="70"/>
      <c r="D157" s="71"/>
      <c r="W157" s="54">
        <v>1</v>
      </c>
    </row>
    <row r="158" spans="2:23" x14ac:dyDescent="0.2">
      <c r="B158" s="70"/>
      <c r="C158" s="70"/>
      <c r="D158" s="71"/>
      <c r="W158" s="54">
        <v>1</v>
      </c>
    </row>
    <row r="159" spans="2:23" x14ac:dyDescent="0.2">
      <c r="B159" s="70"/>
      <c r="C159" s="70"/>
      <c r="D159" s="71"/>
      <c r="W159" s="54">
        <v>1</v>
      </c>
    </row>
    <row r="160" spans="2:23" x14ac:dyDescent="0.2">
      <c r="B160" s="70"/>
      <c r="C160" s="70"/>
      <c r="D160" s="71"/>
      <c r="W160" s="54">
        <v>1</v>
      </c>
    </row>
    <row r="161" spans="2:23" x14ac:dyDescent="0.2">
      <c r="B161" s="70"/>
      <c r="C161" s="70"/>
      <c r="D161" s="71"/>
      <c r="W161" s="54">
        <v>1</v>
      </c>
    </row>
    <row r="162" spans="2:23" x14ac:dyDescent="0.2">
      <c r="B162" s="70"/>
      <c r="C162" s="70"/>
      <c r="D162" s="71"/>
      <c r="W162" s="54">
        <v>1</v>
      </c>
    </row>
    <row r="163" spans="2:23" x14ac:dyDescent="0.2">
      <c r="B163" s="70"/>
      <c r="C163" s="70"/>
      <c r="D163" s="71"/>
      <c r="W163" s="54">
        <v>1</v>
      </c>
    </row>
    <row r="164" spans="2:23" x14ac:dyDescent="0.2">
      <c r="B164" s="70"/>
      <c r="C164" s="70"/>
      <c r="D164" s="71"/>
      <c r="W164" s="54">
        <v>1</v>
      </c>
    </row>
    <row r="165" spans="2:23" x14ac:dyDescent="0.2">
      <c r="B165" s="70"/>
      <c r="C165" s="70"/>
      <c r="D165" s="71"/>
      <c r="W165" s="54">
        <v>1</v>
      </c>
    </row>
    <row r="166" spans="2:23" x14ac:dyDescent="0.2">
      <c r="B166" s="70"/>
      <c r="C166" s="70"/>
      <c r="D166" s="71"/>
      <c r="W166" s="54">
        <v>1</v>
      </c>
    </row>
    <row r="167" spans="2:23" x14ac:dyDescent="0.2">
      <c r="B167" s="70"/>
      <c r="C167" s="70"/>
      <c r="D167" s="71"/>
      <c r="W167" s="54">
        <v>1</v>
      </c>
    </row>
    <row r="168" spans="2:23" x14ac:dyDescent="0.2">
      <c r="B168" s="70"/>
      <c r="C168" s="70"/>
      <c r="D168" s="71"/>
      <c r="W168" s="54">
        <v>1</v>
      </c>
    </row>
    <row r="169" spans="2:23" x14ac:dyDescent="0.2">
      <c r="B169" s="70"/>
      <c r="C169" s="70"/>
      <c r="D169" s="71"/>
      <c r="W169" s="54">
        <v>1</v>
      </c>
    </row>
    <row r="170" spans="2:23" x14ac:dyDescent="0.2">
      <c r="B170" s="70"/>
      <c r="C170" s="70"/>
      <c r="D170" s="71"/>
      <c r="W170" s="54">
        <v>1</v>
      </c>
    </row>
    <row r="171" spans="2:23" x14ac:dyDescent="0.2">
      <c r="B171" s="70"/>
      <c r="C171" s="70"/>
      <c r="D171" s="71"/>
      <c r="W171" s="54">
        <v>1</v>
      </c>
    </row>
    <row r="172" spans="2:23" x14ac:dyDescent="0.2">
      <c r="B172" s="70"/>
      <c r="C172" s="70"/>
      <c r="D172" s="71"/>
      <c r="W172" s="54">
        <v>1</v>
      </c>
    </row>
    <row r="173" spans="2:23" x14ac:dyDescent="0.2">
      <c r="B173" s="70"/>
      <c r="C173" s="70"/>
      <c r="D173" s="71"/>
      <c r="W173" s="54">
        <v>1</v>
      </c>
    </row>
    <row r="174" spans="2:23" x14ac:dyDescent="0.2">
      <c r="B174" s="70"/>
      <c r="C174" s="70"/>
      <c r="D174" s="71"/>
      <c r="W174" s="54">
        <v>1</v>
      </c>
    </row>
    <row r="175" spans="2:23" x14ac:dyDescent="0.2">
      <c r="B175" s="70"/>
      <c r="C175" s="70"/>
      <c r="D175" s="71"/>
      <c r="W175" s="54">
        <v>1</v>
      </c>
    </row>
    <row r="176" spans="2:23" x14ac:dyDescent="0.2">
      <c r="B176" s="70"/>
      <c r="C176" s="70"/>
      <c r="D176" s="71"/>
      <c r="W176" s="54">
        <v>1</v>
      </c>
    </row>
    <row r="177" spans="2:23" x14ac:dyDescent="0.2">
      <c r="B177" s="70"/>
      <c r="C177" s="70"/>
      <c r="D177" s="71"/>
      <c r="W177" s="54">
        <v>1</v>
      </c>
    </row>
    <row r="178" spans="2:23" x14ac:dyDescent="0.2">
      <c r="B178" s="70"/>
      <c r="C178" s="70"/>
      <c r="D178" s="71"/>
      <c r="W178" s="54">
        <v>1</v>
      </c>
    </row>
    <row r="179" spans="2:23" x14ac:dyDescent="0.2">
      <c r="B179" s="70"/>
      <c r="C179" s="70"/>
      <c r="D179" s="71"/>
      <c r="W179" s="54">
        <v>1</v>
      </c>
    </row>
    <row r="180" spans="2:23" x14ac:dyDescent="0.2">
      <c r="B180" s="70"/>
      <c r="C180" s="70"/>
      <c r="D180" s="71"/>
      <c r="W180" s="54">
        <v>1</v>
      </c>
    </row>
    <row r="181" spans="2:23" x14ac:dyDescent="0.2">
      <c r="B181" s="70"/>
      <c r="C181" s="70"/>
      <c r="D181" s="71"/>
      <c r="W181" s="54">
        <v>1</v>
      </c>
    </row>
    <row r="182" spans="2:23" x14ac:dyDescent="0.2">
      <c r="B182" s="70"/>
      <c r="C182" s="70"/>
      <c r="D182" s="71"/>
      <c r="W182" s="54">
        <v>1</v>
      </c>
    </row>
    <row r="183" spans="2:23" x14ac:dyDescent="0.2">
      <c r="B183" s="70"/>
      <c r="C183" s="70"/>
      <c r="D183" s="71"/>
      <c r="W183" s="54">
        <v>1</v>
      </c>
    </row>
    <row r="184" spans="2:23" x14ac:dyDescent="0.2">
      <c r="B184" s="70"/>
      <c r="C184" s="70"/>
      <c r="D184" s="71"/>
      <c r="W184" s="54">
        <v>1</v>
      </c>
    </row>
    <row r="185" spans="2:23" x14ac:dyDescent="0.2">
      <c r="B185" s="70"/>
      <c r="C185" s="70"/>
      <c r="D185" s="71"/>
      <c r="W185" s="54">
        <v>1</v>
      </c>
    </row>
    <row r="186" spans="2:23" x14ac:dyDescent="0.2">
      <c r="B186" s="70"/>
      <c r="C186" s="70"/>
      <c r="D186" s="71"/>
      <c r="W186" s="54">
        <v>1</v>
      </c>
    </row>
    <row r="187" spans="2:23" x14ac:dyDescent="0.2">
      <c r="B187" s="70"/>
      <c r="C187" s="70"/>
      <c r="D187" s="71"/>
      <c r="W187" s="54">
        <v>1</v>
      </c>
    </row>
    <row r="188" spans="2:23" x14ac:dyDescent="0.2">
      <c r="B188" s="70"/>
      <c r="C188" s="70"/>
      <c r="D188" s="71"/>
      <c r="W188" s="54">
        <v>1</v>
      </c>
    </row>
    <row r="189" spans="2:23" x14ac:dyDescent="0.2">
      <c r="B189" s="70"/>
      <c r="C189" s="70"/>
      <c r="D189" s="71"/>
      <c r="W189" s="54">
        <v>1</v>
      </c>
    </row>
    <row r="190" spans="2:23" x14ac:dyDescent="0.2">
      <c r="B190" s="70"/>
      <c r="C190" s="70"/>
      <c r="D190" s="71"/>
      <c r="W190" s="54">
        <v>1</v>
      </c>
    </row>
    <row r="191" spans="2:23" x14ac:dyDescent="0.2">
      <c r="B191" s="70"/>
      <c r="C191" s="70"/>
      <c r="D191" s="71"/>
      <c r="W191" s="54">
        <v>1</v>
      </c>
    </row>
    <row r="192" spans="2:23" x14ac:dyDescent="0.2">
      <c r="B192" s="70"/>
      <c r="C192" s="70"/>
      <c r="D192" s="71"/>
      <c r="W192" s="54">
        <v>1</v>
      </c>
    </row>
    <row r="193" spans="2:23" x14ac:dyDescent="0.2">
      <c r="B193" s="70"/>
      <c r="C193" s="70"/>
      <c r="D193" s="71"/>
      <c r="W193" s="54">
        <v>1</v>
      </c>
    </row>
    <row r="194" spans="2:23" x14ac:dyDescent="0.2">
      <c r="B194" s="70"/>
      <c r="C194" s="70"/>
      <c r="D194" s="71"/>
      <c r="W194" s="54">
        <v>1</v>
      </c>
    </row>
    <row r="195" spans="2:23" x14ac:dyDescent="0.2">
      <c r="B195" s="70"/>
      <c r="C195" s="70"/>
      <c r="D195" s="71"/>
      <c r="W195" s="54">
        <v>1</v>
      </c>
    </row>
    <row r="196" spans="2:23" x14ac:dyDescent="0.2">
      <c r="B196" s="70"/>
      <c r="C196" s="70"/>
      <c r="D196" s="71"/>
      <c r="W196" s="54">
        <v>1</v>
      </c>
    </row>
    <row r="197" spans="2:23" x14ac:dyDescent="0.2">
      <c r="B197" s="70"/>
      <c r="C197" s="70"/>
      <c r="D197" s="71"/>
      <c r="W197" s="54">
        <v>1</v>
      </c>
    </row>
    <row r="198" spans="2:23" x14ac:dyDescent="0.2">
      <c r="B198" s="70"/>
      <c r="C198" s="70"/>
      <c r="D198" s="71"/>
      <c r="W198" s="54">
        <v>1</v>
      </c>
    </row>
    <row r="199" spans="2:23" x14ac:dyDescent="0.2">
      <c r="B199" s="70"/>
      <c r="C199" s="70"/>
      <c r="D199" s="71"/>
      <c r="W199" s="54">
        <v>1</v>
      </c>
    </row>
    <row r="200" spans="2:23" x14ac:dyDescent="0.2">
      <c r="B200" s="70"/>
      <c r="C200" s="70"/>
      <c r="D200" s="71"/>
      <c r="W200" s="54">
        <v>1</v>
      </c>
    </row>
    <row r="201" spans="2:23" x14ac:dyDescent="0.2">
      <c r="B201" s="70"/>
      <c r="C201" s="70"/>
      <c r="D201" s="71"/>
      <c r="W201" s="54">
        <v>1</v>
      </c>
    </row>
    <row r="202" spans="2:23" x14ac:dyDescent="0.2">
      <c r="B202" s="70"/>
      <c r="C202" s="70"/>
      <c r="D202" s="71"/>
      <c r="W202" s="54">
        <v>1</v>
      </c>
    </row>
    <row r="203" spans="2:23" x14ac:dyDescent="0.2">
      <c r="B203" s="70"/>
      <c r="C203" s="70"/>
      <c r="D203" s="71"/>
      <c r="W203" s="54">
        <v>1</v>
      </c>
    </row>
    <row r="204" spans="2:23" x14ac:dyDescent="0.2">
      <c r="B204" s="70"/>
      <c r="C204" s="70"/>
      <c r="D204" s="71"/>
      <c r="W204" s="54">
        <v>1</v>
      </c>
    </row>
    <row r="205" spans="2:23" x14ac:dyDescent="0.2">
      <c r="B205" s="70"/>
      <c r="C205" s="70"/>
      <c r="D205" s="71"/>
      <c r="W205" s="54">
        <v>1</v>
      </c>
    </row>
    <row r="206" spans="2:23" x14ac:dyDescent="0.2">
      <c r="B206" s="70"/>
      <c r="C206" s="70"/>
      <c r="D206" s="71"/>
      <c r="W206" s="54">
        <v>1</v>
      </c>
    </row>
    <row r="207" spans="2:23" x14ac:dyDescent="0.2">
      <c r="B207" s="70"/>
      <c r="C207" s="70"/>
      <c r="D207" s="71"/>
      <c r="W207" s="54">
        <v>1</v>
      </c>
    </row>
    <row r="208" spans="2:23" x14ac:dyDescent="0.2">
      <c r="B208" s="70"/>
      <c r="C208" s="70"/>
      <c r="D208" s="71"/>
      <c r="W208" s="54">
        <v>1</v>
      </c>
    </row>
    <row r="209" spans="2:23" x14ac:dyDescent="0.2">
      <c r="B209" s="70"/>
      <c r="C209" s="70"/>
      <c r="D209" s="71"/>
      <c r="W209" s="54">
        <v>1</v>
      </c>
    </row>
    <row r="210" spans="2:23" x14ac:dyDescent="0.2">
      <c r="B210" s="70"/>
      <c r="C210" s="70"/>
      <c r="D210" s="71"/>
      <c r="W210" s="54">
        <v>1</v>
      </c>
    </row>
    <row r="211" spans="2:23" x14ac:dyDescent="0.2">
      <c r="B211" s="70"/>
      <c r="C211" s="70"/>
      <c r="D211" s="71"/>
      <c r="W211" s="54">
        <v>1</v>
      </c>
    </row>
    <row r="212" spans="2:23" x14ac:dyDescent="0.2">
      <c r="B212" s="70"/>
      <c r="C212" s="70"/>
      <c r="D212" s="71"/>
      <c r="W212" s="54">
        <v>1</v>
      </c>
    </row>
    <row r="213" spans="2:23" x14ac:dyDescent="0.2">
      <c r="B213" s="70"/>
      <c r="C213" s="70"/>
      <c r="D213" s="71"/>
      <c r="W213" s="54">
        <v>1</v>
      </c>
    </row>
    <row r="214" spans="2:23" x14ac:dyDescent="0.2">
      <c r="B214" s="70"/>
      <c r="C214" s="70"/>
      <c r="D214" s="71"/>
      <c r="W214" s="54">
        <v>1</v>
      </c>
    </row>
    <row r="215" spans="2:23" x14ac:dyDescent="0.2">
      <c r="B215" s="70"/>
      <c r="C215" s="70"/>
      <c r="D215" s="71"/>
      <c r="W215" s="54">
        <v>1</v>
      </c>
    </row>
    <row r="216" spans="2:23" x14ac:dyDescent="0.2">
      <c r="B216" s="70"/>
      <c r="C216" s="70"/>
      <c r="D216" s="71"/>
      <c r="W216" s="54">
        <v>1</v>
      </c>
    </row>
    <row r="217" spans="2:23" x14ac:dyDescent="0.2">
      <c r="B217" s="70"/>
      <c r="C217" s="70"/>
      <c r="D217" s="71"/>
      <c r="W217" s="54">
        <v>1</v>
      </c>
    </row>
    <row r="218" spans="2:23" x14ac:dyDescent="0.2">
      <c r="B218" s="70"/>
      <c r="C218" s="70"/>
      <c r="D218" s="71"/>
      <c r="W218" s="54">
        <v>1</v>
      </c>
    </row>
    <row r="219" spans="2:23" x14ac:dyDescent="0.2">
      <c r="B219" s="70"/>
      <c r="C219" s="70"/>
      <c r="D219" s="71"/>
      <c r="W219" s="54">
        <v>1</v>
      </c>
    </row>
    <row r="220" spans="2:23" x14ac:dyDescent="0.2">
      <c r="B220" s="70"/>
      <c r="C220" s="70"/>
      <c r="D220" s="71"/>
      <c r="W220" s="54">
        <v>1</v>
      </c>
    </row>
    <row r="221" spans="2:23" x14ac:dyDescent="0.2">
      <c r="B221" s="70"/>
      <c r="C221" s="70"/>
      <c r="D221" s="71"/>
      <c r="W221" s="54">
        <v>1</v>
      </c>
    </row>
    <row r="222" spans="2:23" x14ac:dyDescent="0.2">
      <c r="B222" s="70"/>
      <c r="C222" s="70"/>
      <c r="D222" s="71"/>
      <c r="W222" s="54">
        <v>1</v>
      </c>
    </row>
    <row r="223" spans="2:23" x14ac:dyDescent="0.2">
      <c r="B223" s="70"/>
      <c r="C223" s="70"/>
      <c r="D223" s="71"/>
      <c r="W223" s="54">
        <v>1</v>
      </c>
    </row>
    <row r="224" spans="2:23" x14ac:dyDescent="0.2">
      <c r="B224" s="70"/>
      <c r="C224" s="70"/>
      <c r="D224" s="71"/>
      <c r="W224" s="54">
        <v>1</v>
      </c>
    </row>
    <row r="225" spans="2:23" x14ac:dyDescent="0.2">
      <c r="B225" s="70"/>
      <c r="C225" s="70"/>
      <c r="D225" s="71"/>
      <c r="W225" s="54">
        <v>1</v>
      </c>
    </row>
    <row r="226" spans="2:23" x14ac:dyDescent="0.2">
      <c r="B226" s="70"/>
      <c r="C226" s="70"/>
      <c r="D226" s="71"/>
      <c r="W226" s="54">
        <v>1</v>
      </c>
    </row>
    <row r="227" spans="2:23" x14ac:dyDescent="0.2">
      <c r="B227" s="70"/>
      <c r="C227" s="70"/>
      <c r="D227" s="71"/>
      <c r="W227" s="54">
        <v>1</v>
      </c>
    </row>
    <row r="228" spans="2:23" x14ac:dyDescent="0.2">
      <c r="B228" s="70"/>
      <c r="C228" s="70"/>
      <c r="D228" s="71"/>
      <c r="W228" s="54">
        <v>1</v>
      </c>
    </row>
    <row r="229" spans="2:23" x14ac:dyDescent="0.2">
      <c r="B229" s="70"/>
      <c r="C229" s="70"/>
      <c r="D229" s="71"/>
      <c r="W229" s="54">
        <v>1</v>
      </c>
    </row>
    <row r="230" spans="2:23" x14ac:dyDescent="0.2">
      <c r="B230" s="70"/>
      <c r="C230" s="70"/>
      <c r="D230" s="71"/>
      <c r="W230" s="54">
        <v>1</v>
      </c>
    </row>
    <row r="231" spans="2:23" x14ac:dyDescent="0.2">
      <c r="B231" s="70"/>
      <c r="C231" s="70"/>
      <c r="D231" s="71"/>
      <c r="W231" s="54">
        <v>1</v>
      </c>
    </row>
    <row r="232" spans="2:23" x14ac:dyDescent="0.2">
      <c r="B232" s="70"/>
      <c r="C232" s="70"/>
      <c r="D232" s="71"/>
      <c r="W232" s="54">
        <v>1</v>
      </c>
    </row>
    <row r="233" spans="2:23" x14ac:dyDescent="0.2">
      <c r="B233" s="70"/>
      <c r="C233" s="70"/>
      <c r="D233" s="71"/>
      <c r="W233" s="54">
        <v>1</v>
      </c>
    </row>
    <row r="234" spans="2:23" x14ac:dyDescent="0.2">
      <c r="B234" s="70"/>
      <c r="C234" s="70"/>
      <c r="D234" s="71"/>
      <c r="W234" s="54">
        <v>1</v>
      </c>
    </row>
    <row r="235" spans="2:23" x14ac:dyDescent="0.2">
      <c r="B235" s="70"/>
      <c r="C235" s="70"/>
      <c r="D235" s="71"/>
      <c r="W235" s="54">
        <v>1</v>
      </c>
    </row>
    <row r="236" spans="2:23" x14ac:dyDescent="0.2">
      <c r="B236" s="70"/>
      <c r="C236" s="70"/>
      <c r="D236" s="71"/>
      <c r="W236" s="54">
        <v>1</v>
      </c>
    </row>
    <row r="237" spans="2:23" x14ac:dyDescent="0.2">
      <c r="B237" s="70"/>
      <c r="C237" s="70"/>
      <c r="D237" s="71"/>
      <c r="W237" s="54">
        <v>1</v>
      </c>
    </row>
    <row r="238" spans="2:23" x14ac:dyDescent="0.2">
      <c r="B238" s="70"/>
      <c r="C238" s="70"/>
      <c r="D238" s="71"/>
      <c r="W238" s="54">
        <v>1</v>
      </c>
    </row>
    <row r="239" spans="2:23" x14ac:dyDescent="0.2">
      <c r="B239" s="70"/>
      <c r="C239" s="70"/>
      <c r="D239" s="71"/>
      <c r="W239" s="54">
        <v>1</v>
      </c>
    </row>
    <row r="240" spans="2:23" x14ac:dyDescent="0.2">
      <c r="B240" s="70"/>
      <c r="C240" s="70"/>
      <c r="D240" s="71"/>
      <c r="W240" s="54">
        <v>1</v>
      </c>
    </row>
    <row r="241" spans="2:23" x14ac:dyDescent="0.2">
      <c r="B241" s="70"/>
      <c r="C241" s="70"/>
      <c r="D241" s="71"/>
      <c r="W241" s="54">
        <v>1</v>
      </c>
    </row>
    <row r="242" spans="2:23" x14ac:dyDescent="0.2">
      <c r="B242" s="70"/>
      <c r="C242" s="70"/>
      <c r="D242" s="71"/>
      <c r="W242" s="54">
        <v>1</v>
      </c>
    </row>
    <row r="243" spans="2:23" x14ac:dyDescent="0.2">
      <c r="B243" s="70"/>
      <c r="C243" s="70"/>
      <c r="D243" s="71"/>
      <c r="W243" s="54">
        <v>1</v>
      </c>
    </row>
    <row r="244" spans="2:23" x14ac:dyDescent="0.2">
      <c r="B244" s="70"/>
      <c r="C244" s="70"/>
      <c r="D244" s="71"/>
      <c r="W244" s="54">
        <v>1</v>
      </c>
    </row>
    <row r="245" spans="2:23" x14ac:dyDescent="0.2">
      <c r="B245" s="70"/>
      <c r="C245" s="70"/>
      <c r="D245" s="71"/>
      <c r="W245" s="54">
        <v>1</v>
      </c>
    </row>
    <row r="246" spans="2:23" x14ac:dyDescent="0.2">
      <c r="B246" s="70"/>
      <c r="C246" s="70"/>
      <c r="D246" s="71"/>
      <c r="W246" s="54">
        <v>1</v>
      </c>
    </row>
    <row r="247" spans="2:23" x14ac:dyDescent="0.2">
      <c r="B247" s="70"/>
      <c r="C247" s="70"/>
      <c r="D247" s="71"/>
      <c r="W247" s="54">
        <v>1</v>
      </c>
    </row>
    <row r="248" spans="2:23" x14ac:dyDescent="0.2">
      <c r="B248" s="70"/>
      <c r="C248" s="70"/>
      <c r="D248" s="71"/>
      <c r="W248" s="54">
        <v>1</v>
      </c>
    </row>
    <row r="249" spans="2:23" x14ac:dyDescent="0.2">
      <c r="B249" s="70"/>
      <c r="C249" s="70"/>
      <c r="D249" s="71"/>
      <c r="W249" s="54">
        <v>1</v>
      </c>
    </row>
    <row r="250" spans="2:23" x14ac:dyDescent="0.2">
      <c r="B250" s="70"/>
      <c r="C250" s="70"/>
      <c r="D250" s="71"/>
      <c r="W250" s="54">
        <v>1</v>
      </c>
    </row>
    <row r="251" spans="2:23" x14ac:dyDescent="0.2">
      <c r="B251" s="70"/>
      <c r="C251" s="70"/>
      <c r="D251" s="71"/>
      <c r="W251" s="54">
        <v>1</v>
      </c>
    </row>
    <row r="252" spans="2:23" x14ac:dyDescent="0.2">
      <c r="B252" s="70"/>
      <c r="C252" s="70"/>
      <c r="D252" s="71"/>
      <c r="W252" s="54">
        <v>1</v>
      </c>
    </row>
    <row r="253" spans="2:23" x14ac:dyDescent="0.2">
      <c r="B253" s="70"/>
      <c r="C253" s="70"/>
      <c r="D253" s="71"/>
      <c r="W253" s="54">
        <v>1</v>
      </c>
    </row>
    <row r="254" spans="2:23" x14ac:dyDescent="0.2">
      <c r="B254" s="70"/>
      <c r="C254" s="70"/>
      <c r="D254" s="71"/>
      <c r="W254" s="54">
        <v>1</v>
      </c>
    </row>
    <row r="255" spans="2:23" x14ac:dyDescent="0.2">
      <c r="B255" s="70"/>
      <c r="C255" s="70"/>
      <c r="D255" s="71"/>
      <c r="W255" s="54">
        <v>1</v>
      </c>
    </row>
    <row r="256" spans="2:23" x14ac:dyDescent="0.2">
      <c r="B256" s="70"/>
      <c r="C256" s="70"/>
      <c r="D256" s="71"/>
      <c r="W256" s="54">
        <v>1</v>
      </c>
    </row>
    <row r="257" spans="2:23" x14ac:dyDescent="0.2">
      <c r="B257" s="70"/>
      <c r="C257" s="70"/>
      <c r="D257" s="71"/>
      <c r="W257" s="54">
        <v>1</v>
      </c>
    </row>
    <row r="258" spans="2:23" x14ac:dyDescent="0.2">
      <c r="B258" s="70"/>
      <c r="C258" s="70"/>
      <c r="D258" s="71"/>
      <c r="W258" s="54">
        <v>1</v>
      </c>
    </row>
    <row r="259" spans="2:23" x14ac:dyDescent="0.2">
      <c r="B259" s="70"/>
      <c r="C259" s="70"/>
      <c r="D259" s="71"/>
      <c r="W259" s="54">
        <v>1</v>
      </c>
    </row>
    <row r="260" spans="2:23" x14ac:dyDescent="0.2">
      <c r="B260" s="70"/>
      <c r="C260" s="70"/>
      <c r="D260" s="71"/>
      <c r="W260" s="54">
        <v>1</v>
      </c>
    </row>
    <row r="261" spans="2:23" x14ac:dyDescent="0.2">
      <c r="B261" s="70"/>
      <c r="C261" s="70"/>
      <c r="D261" s="71"/>
      <c r="W261" s="54">
        <v>1</v>
      </c>
    </row>
    <row r="262" spans="2:23" x14ac:dyDescent="0.2">
      <c r="B262" s="70"/>
      <c r="C262" s="70"/>
      <c r="D262" s="71"/>
      <c r="W262" s="54">
        <v>1</v>
      </c>
    </row>
    <row r="263" spans="2:23" x14ac:dyDescent="0.2">
      <c r="B263" s="70"/>
      <c r="C263" s="70"/>
      <c r="D263" s="71"/>
      <c r="W263" s="54">
        <v>1</v>
      </c>
    </row>
    <row r="264" spans="2:23" x14ac:dyDescent="0.2">
      <c r="B264" s="70"/>
      <c r="C264" s="70"/>
      <c r="D264" s="71"/>
      <c r="W264" s="54">
        <v>1</v>
      </c>
    </row>
    <row r="265" spans="2:23" x14ac:dyDescent="0.2">
      <c r="B265" s="70"/>
      <c r="C265" s="70"/>
      <c r="D265" s="71"/>
      <c r="W265" s="54">
        <v>1</v>
      </c>
    </row>
    <row r="266" spans="2:23" x14ac:dyDescent="0.2">
      <c r="B266" s="70"/>
      <c r="C266" s="70"/>
      <c r="D266" s="71"/>
      <c r="W266" s="54">
        <v>1</v>
      </c>
    </row>
    <row r="267" spans="2:23" x14ac:dyDescent="0.2">
      <c r="B267" s="70"/>
      <c r="C267" s="70"/>
      <c r="D267" s="71"/>
      <c r="W267" s="54">
        <v>1</v>
      </c>
    </row>
    <row r="268" spans="2:23" x14ac:dyDescent="0.2">
      <c r="B268" s="70"/>
      <c r="C268" s="70"/>
      <c r="D268" s="71"/>
      <c r="W268" s="54">
        <v>1</v>
      </c>
    </row>
    <row r="269" spans="2:23" x14ac:dyDescent="0.2">
      <c r="B269" s="70"/>
      <c r="C269" s="70"/>
      <c r="D269" s="71"/>
      <c r="W269" s="54">
        <v>1</v>
      </c>
    </row>
    <row r="270" spans="2:23" x14ac:dyDescent="0.2">
      <c r="B270" s="70"/>
      <c r="C270" s="70"/>
      <c r="D270" s="71"/>
      <c r="W270" s="54">
        <v>1</v>
      </c>
    </row>
    <row r="271" spans="2:23" x14ac:dyDescent="0.2">
      <c r="B271" s="70"/>
      <c r="C271" s="70"/>
      <c r="D271" s="71"/>
      <c r="W271" s="54">
        <v>1</v>
      </c>
    </row>
    <row r="272" spans="2:23" x14ac:dyDescent="0.2">
      <c r="B272" s="70"/>
      <c r="C272" s="70"/>
      <c r="D272" s="71"/>
      <c r="W272" s="54">
        <v>1</v>
      </c>
    </row>
    <row r="273" spans="2:23" x14ac:dyDescent="0.2">
      <c r="B273" s="70"/>
      <c r="C273" s="70"/>
      <c r="D273" s="71"/>
      <c r="W273" s="54">
        <v>1</v>
      </c>
    </row>
    <row r="274" spans="2:23" x14ac:dyDescent="0.2">
      <c r="B274" s="70"/>
      <c r="C274" s="70"/>
      <c r="D274" s="71"/>
      <c r="W274" s="54">
        <v>1</v>
      </c>
    </row>
    <row r="275" spans="2:23" x14ac:dyDescent="0.2">
      <c r="B275" s="70"/>
      <c r="C275" s="70"/>
      <c r="D275" s="71"/>
      <c r="W275" s="54">
        <v>1</v>
      </c>
    </row>
    <row r="276" spans="2:23" x14ac:dyDescent="0.2">
      <c r="B276" s="70"/>
      <c r="C276" s="70"/>
      <c r="D276" s="71"/>
      <c r="W276" s="54">
        <v>1</v>
      </c>
    </row>
    <row r="277" spans="2:23" x14ac:dyDescent="0.2">
      <c r="B277" s="70"/>
      <c r="C277" s="70"/>
      <c r="D277" s="71"/>
      <c r="W277" s="54">
        <v>1</v>
      </c>
    </row>
    <row r="278" spans="2:23" x14ac:dyDescent="0.2">
      <c r="B278" s="70"/>
      <c r="C278" s="70"/>
      <c r="D278" s="71"/>
      <c r="W278" s="54">
        <v>1</v>
      </c>
    </row>
    <row r="279" spans="2:23" x14ac:dyDescent="0.2">
      <c r="B279" s="70"/>
      <c r="C279" s="70"/>
      <c r="D279" s="71"/>
      <c r="W279" s="54">
        <v>1</v>
      </c>
    </row>
    <row r="280" spans="2:23" x14ac:dyDescent="0.2">
      <c r="B280" s="70"/>
      <c r="C280" s="70"/>
      <c r="D280" s="71"/>
      <c r="W280" s="54">
        <v>1</v>
      </c>
    </row>
    <row r="281" spans="2:23" x14ac:dyDescent="0.2">
      <c r="B281" s="70"/>
      <c r="C281" s="70"/>
      <c r="D281" s="71"/>
      <c r="W281" s="54">
        <v>1</v>
      </c>
    </row>
    <row r="282" spans="2:23" x14ac:dyDescent="0.2">
      <c r="B282" s="70"/>
      <c r="C282" s="70"/>
      <c r="D282" s="71"/>
      <c r="W282" s="54">
        <v>1</v>
      </c>
    </row>
    <row r="283" spans="2:23" x14ac:dyDescent="0.2">
      <c r="B283" s="70"/>
      <c r="C283" s="70"/>
      <c r="D283" s="71"/>
      <c r="W283" s="54">
        <v>1</v>
      </c>
    </row>
    <row r="284" spans="2:23" x14ac:dyDescent="0.2">
      <c r="B284" s="70"/>
      <c r="C284" s="70"/>
      <c r="D284" s="71"/>
      <c r="W284" s="54">
        <v>1</v>
      </c>
    </row>
    <row r="285" spans="2:23" x14ac:dyDescent="0.2">
      <c r="B285" s="70"/>
      <c r="C285" s="70"/>
      <c r="D285" s="71"/>
      <c r="W285" s="54">
        <v>1</v>
      </c>
    </row>
    <row r="286" spans="2:23" x14ac:dyDescent="0.2">
      <c r="B286" s="70"/>
      <c r="C286" s="70"/>
      <c r="D286" s="71"/>
      <c r="W286" s="54">
        <v>1</v>
      </c>
    </row>
    <row r="287" spans="2:23" x14ac:dyDescent="0.2">
      <c r="B287" s="70"/>
      <c r="C287" s="70"/>
      <c r="D287" s="71"/>
      <c r="W287" s="54">
        <v>1</v>
      </c>
    </row>
    <row r="288" spans="2:23" x14ac:dyDescent="0.2">
      <c r="B288" s="70"/>
      <c r="C288" s="70"/>
      <c r="D288" s="71"/>
      <c r="W288" s="54">
        <v>1</v>
      </c>
    </row>
    <row r="289" spans="2:23" x14ac:dyDescent="0.2">
      <c r="B289" s="70"/>
      <c r="C289" s="70"/>
      <c r="D289" s="71"/>
      <c r="W289" s="54">
        <v>1</v>
      </c>
    </row>
    <row r="290" spans="2:23" x14ac:dyDescent="0.2">
      <c r="B290" s="70"/>
      <c r="C290" s="70"/>
      <c r="D290" s="71"/>
      <c r="W290" s="54">
        <v>1</v>
      </c>
    </row>
    <row r="291" spans="2:23" x14ac:dyDescent="0.2">
      <c r="B291" s="70"/>
      <c r="C291" s="70"/>
      <c r="D291" s="71"/>
      <c r="W291" s="54">
        <v>1</v>
      </c>
    </row>
    <row r="292" spans="2:23" x14ac:dyDescent="0.2">
      <c r="B292" s="70"/>
      <c r="C292" s="70"/>
      <c r="D292" s="71"/>
      <c r="W292" s="54">
        <v>1</v>
      </c>
    </row>
    <row r="293" spans="2:23" x14ac:dyDescent="0.2">
      <c r="B293" s="70"/>
      <c r="C293" s="70"/>
      <c r="D293" s="71"/>
      <c r="W293" s="54">
        <v>1</v>
      </c>
    </row>
    <row r="294" spans="2:23" x14ac:dyDescent="0.2">
      <c r="B294" s="70"/>
      <c r="C294" s="70"/>
      <c r="D294" s="71"/>
      <c r="W294" s="54">
        <v>1</v>
      </c>
    </row>
    <row r="295" spans="2:23" x14ac:dyDescent="0.2">
      <c r="B295" s="70"/>
      <c r="C295" s="70"/>
      <c r="D295" s="71"/>
      <c r="W295" s="54">
        <v>1</v>
      </c>
    </row>
    <row r="296" spans="2:23" x14ac:dyDescent="0.2">
      <c r="B296" s="70"/>
      <c r="C296" s="70"/>
      <c r="D296" s="71"/>
      <c r="W296" s="54">
        <v>1</v>
      </c>
    </row>
    <row r="297" spans="2:23" x14ac:dyDescent="0.2">
      <c r="B297" s="70"/>
      <c r="C297" s="70"/>
      <c r="D297" s="71"/>
      <c r="W297" s="54">
        <v>1</v>
      </c>
    </row>
    <row r="298" spans="2:23" x14ac:dyDescent="0.2">
      <c r="B298" s="70"/>
      <c r="C298" s="70"/>
      <c r="D298" s="71"/>
      <c r="W298" s="54">
        <v>1</v>
      </c>
    </row>
    <row r="299" spans="2:23" x14ac:dyDescent="0.2">
      <c r="B299" s="70"/>
      <c r="C299" s="70"/>
      <c r="D299" s="71"/>
      <c r="W299" s="54">
        <v>1</v>
      </c>
    </row>
    <row r="300" spans="2:23" x14ac:dyDescent="0.2">
      <c r="B300" s="70"/>
      <c r="C300" s="70"/>
      <c r="D300" s="71"/>
      <c r="W300" s="54">
        <v>1</v>
      </c>
    </row>
    <row r="301" spans="2:23" x14ac:dyDescent="0.2">
      <c r="B301" s="70"/>
      <c r="C301" s="70"/>
      <c r="D301" s="71"/>
      <c r="W301" s="54">
        <v>1</v>
      </c>
    </row>
    <row r="302" spans="2:23" x14ac:dyDescent="0.2">
      <c r="B302" s="70"/>
      <c r="C302" s="70"/>
      <c r="D302" s="71"/>
      <c r="W302" s="54">
        <v>1</v>
      </c>
    </row>
    <row r="303" spans="2:23" x14ac:dyDescent="0.2">
      <c r="B303" s="70"/>
      <c r="C303" s="70"/>
      <c r="D303" s="71"/>
      <c r="W303" s="54">
        <v>1</v>
      </c>
    </row>
    <row r="304" spans="2:23" x14ac:dyDescent="0.2">
      <c r="B304" s="70"/>
      <c r="C304" s="70"/>
      <c r="D304" s="71"/>
      <c r="W304" s="54">
        <v>1</v>
      </c>
    </row>
    <row r="305" spans="2:23" x14ac:dyDescent="0.2">
      <c r="B305" s="70"/>
      <c r="C305" s="70"/>
      <c r="D305" s="71"/>
      <c r="W305" s="54">
        <v>1</v>
      </c>
    </row>
    <row r="306" spans="2:23" x14ac:dyDescent="0.2">
      <c r="B306" s="70"/>
      <c r="C306" s="70"/>
      <c r="D306" s="71"/>
      <c r="W306" s="54">
        <v>1</v>
      </c>
    </row>
    <row r="307" spans="2:23" x14ac:dyDescent="0.2">
      <c r="B307" s="70"/>
      <c r="C307" s="70"/>
      <c r="D307" s="71"/>
      <c r="W307" s="54">
        <v>1</v>
      </c>
    </row>
    <row r="308" spans="2:23" x14ac:dyDescent="0.2">
      <c r="B308" s="70"/>
      <c r="C308" s="70"/>
      <c r="D308" s="71"/>
      <c r="W308" s="54">
        <v>1</v>
      </c>
    </row>
    <row r="309" spans="2:23" x14ac:dyDescent="0.2">
      <c r="B309" s="70"/>
      <c r="C309" s="70"/>
      <c r="D309" s="71"/>
      <c r="W309" s="54">
        <v>1</v>
      </c>
    </row>
    <row r="310" spans="2:23" x14ac:dyDescent="0.2">
      <c r="B310" s="70"/>
      <c r="C310" s="70"/>
      <c r="D310" s="71"/>
      <c r="W310" s="54">
        <v>1</v>
      </c>
    </row>
    <row r="311" spans="2:23" x14ac:dyDescent="0.2">
      <c r="B311" s="70"/>
      <c r="C311" s="70"/>
      <c r="D311" s="71"/>
      <c r="W311" s="54">
        <v>1</v>
      </c>
    </row>
    <row r="312" spans="2:23" x14ac:dyDescent="0.2">
      <c r="B312" s="70"/>
      <c r="C312" s="70"/>
      <c r="D312" s="71"/>
      <c r="W312" s="54">
        <v>1</v>
      </c>
    </row>
    <row r="313" spans="2:23" x14ac:dyDescent="0.2">
      <c r="B313" s="70"/>
      <c r="C313" s="70"/>
      <c r="D313" s="71"/>
      <c r="W313" s="54">
        <v>1</v>
      </c>
    </row>
    <row r="314" spans="2:23" x14ac:dyDescent="0.2">
      <c r="B314" s="70"/>
      <c r="C314" s="70"/>
      <c r="D314" s="71"/>
      <c r="W314" s="54">
        <v>1</v>
      </c>
    </row>
    <row r="315" spans="2:23" x14ac:dyDescent="0.2">
      <c r="B315" s="70"/>
      <c r="C315" s="70"/>
      <c r="D315" s="71"/>
      <c r="W315" s="54">
        <v>1</v>
      </c>
    </row>
    <row r="316" spans="2:23" x14ac:dyDescent="0.2">
      <c r="B316" s="70"/>
      <c r="C316" s="70"/>
      <c r="D316" s="71"/>
      <c r="W316" s="54">
        <v>1</v>
      </c>
    </row>
    <row r="317" spans="2:23" x14ac:dyDescent="0.2">
      <c r="B317" s="70"/>
      <c r="C317" s="70"/>
      <c r="D317" s="71"/>
      <c r="W317" s="54">
        <v>1</v>
      </c>
    </row>
    <row r="318" spans="2:23" x14ac:dyDescent="0.2">
      <c r="B318" s="70"/>
      <c r="C318" s="70"/>
      <c r="D318" s="71"/>
      <c r="W318" s="54">
        <v>1</v>
      </c>
    </row>
    <row r="319" spans="2:23" x14ac:dyDescent="0.2">
      <c r="B319" s="70"/>
      <c r="C319" s="70"/>
      <c r="D319" s="71"/>
      <c r="W319" s="54">
        <v>1</v>
      </c>
    </row>
    <row r="320" spans="2:23" x14ac:dyDescent="0.2">
      <c r="B320" s="70"/>
      <c r="C320" s="70"/>
      <c r="D320" s="71"/>
      <c r="W320" s="54">
        <v>1</v>
      </c>
    </row>
    <row r="321" spans="2:23" x14ac:dyDescent="0.2">
      <c r="B321" s="70"/>
      <c r="C321" s="70"/>
      <c r="D321" s="71"/>
      <c r="W321" s="54">
        <v>1</v>
      </c>
    </row>
    <row r="322" spans="2:23" x14ac:dyDescent="0.2">
      <c r="B322" s="70"/>
      <c r="C322" s="70"/>
      <c r="D322" s="71"/>
      <c r="W322" s="54">
        <v>1</v>
      </c>
    </row>
    <row r="323" spans="2:23" x14ac:dyDescent="0.2">
      <c r="B323" s="70"/>
      <c r="C323" s="70"/>
      <c r="D323" s="71"/>
      <c r="W323" s="54">
        <v>1</v>
      </c>
    </row>
    <row r="324" spans="2:23" x14ac:dyDescent="0.2">
      <c r="B324" s="70"/>
      <c r="C324" s="70"/>
      <c r="D324" s="71"/>
      <c r="W324" s="54">
        <v>1</v>
      </c>
    </row>
    <row r="325" spans="2:23" x14ac:dyDescent="0.2">
      <c r="B325" s="70"/>
      <c r="C325" s="70"/>
      <c r="D325" s="71"/>
      <c r="W325" s="54">
        <v>1</v>
      </c>
    </row>
    <row r="326" spans="2:23" x14ac:dyDescent="0.2">
      <c r="B326" s="70"/>
      <c r="C326" s="70"/>
      <c r="D326" s="71"/>
      <c r="W326" s="54">
        <v>1</v>
      </c>
    </row>
    <row r="327" spans="2:23" x14ac:dyDescent="0.2">
      <c r="B327" s="70"/>
      <c r="C327" s="70"/>
      <c r="D327" s="71"/>
      <c r="W327" s="54">
        <v>1</v>
      </c>
    </row>
    <row r="328" spans="2:23" x14ac:dyDescent="0.2">
      <c r="B328" s="70"/>
      <c r="C328" s="70"/>
      <c r="D328" s="71"/>
      <c r="W328" s="54">
        <v>1</v>
      </c>
    </row>
    <row r="329" spans="2:23" x14ac:dyDescent="0.2">
      <c r="B329" s="70"/>
      <c r="C329" s="70"/>
      <c r="D329" s="71"/>
      <c r="W329" s="54">
        <v>1</v>
      </c>
    </row>
    <row r="330" spans="2:23" x14ac:dyDescent="0.2">
      <c r="B330" s="70"/>
      <c r="C330" s="70"/>
      <c r="D330" s="71"/>
      <c r="W330" s="54">
        <v>1</v>
      </c>
    </row>
    <row r="331" spans="2:23" x14ac:dyDescent="0.2">
      <c r="B331" s="70"/>
      <c r="C331" s="70"/>
      <c r="D331" s="71"/>
      <c r="W331" s="54">
        <v>1</v>
      </c>
    </row>
    <row r="332" spans="2:23" x14ac:dyDescent="0.2">
      <c r="B332" s="70"/>
      <c r="C332" s="70"/>
      <c r="D332" s="71"/>
      <c r="W332" s="54">
        <v>1</v>
      </c>
    </row>
    <row r="333" spans="2:23" x14ac:dyDescent="0.2">
      <c r="B333" s="70"/>
      <c r="C333" s="70"/>
      <c r="D333" s="71"/>
      <c r="W333" s="54">
        <v>1</v>
      </c>
    </row>
    <row r="334" spans="2:23" x14ac:dyDescent="0.2">
      <c r="B334" s="70"/>
      <c r="C334" s="70"/>
      <c r="D334" s="71"/>
      <c r="W334" s="54">
        <v>1</v>
      </c>
    </row>
    <row r="335" spans="2:23" x14ac:dyDescent="0.2">
      <c r="B335" s="70"/>
      <c r="C335" s="70"/>
      <c r="D335" s="71"/>
      <c r="W335" s="54">
        <v>1</v>
      </c>
    </row>
    <row r="336" spans="2:23" x14ac:dyDescent="0.2">
      <c r="B336" s="70"/>
      <c r="C336" s="70"/>
      <c r="D336" s="71"/>
      <c r="W336" s="54">
        <v>1</v>
      </c>
    </row>
    <row r="337" spans="2:23" x14ac:dyDescent="0.2">
      <c r="B337" s="70"/>
      <c r="C337" s="70"/>
      <c r="D337" s="71"/>
      <c r="W337" s="54">
        <v>1</v>
      </c>
    </row>
    <row r="338" spans="2:23" x14ac:dyDescent="0.2">
      <c r="B338" s="70"/>
      <c r="C338" s="70"/>
      <c r="D338" s="71"/>
      <c r="W338" s="54">
        <v>1</v>
      </c>
    </row>
    <row r="339" spans="2:23" x14ac:dyDescent="0.2">
      <c r="B339" s="70"/>
      <c r="C339" s="70"/>
      <c r="D339" s="71"/>
      <c r="W339" s="54">
        <v>1</v>
      </c>
    </row>
    <row r="340" spans="2:23" x14ac:dyDescent="0.2">
      <c r="B340" s="70"/>
      <c r="C340" s="70"/>
      <c r="D340" s="71"/>
      <c r="W340" s="54">
        <v>1</v>
      </c>
    </row>
    <row r="341" spans="2:23" x14ac:dyDescent="0.2">
      <c r="B341" s="70"/>
      <c r="C341" s="70"/>
      <c r="D341" s="71"/>
      <c r="W341" s="54">
        <v>1</v>
      </c>
    </row>
    <row r="342" spans="2:23" x14ac:dyDescent="0.2">
      <c r="B342" s="70"/>
      <c r="C342" s="70"/>
      <c r="D342" s="71"/>
      <c r="W342" s="54">
        <v>1</v>
      </c>
    </row>
    <row r="343" spans="2:23" x14ac:dyDescent="0.2">
      <c r="B343" s="70"/>
      <c r="C343" s="70"/>
      <c r="D343" s="71"/>
      <c r="W343" s="54">
        <v>1</v>
      </c>
    </row>
    <row r="344" spans="2:23" x14ac:dyDescent="0.2">
      <c r="B344" s="70"/>
      <c r="C344" s="70"/>
      <c r="D344" s="71"/>
      <c r="W344" s="54">
        <v>1</v>
      </c>
    </row>
    <row r="345" spans="2:23" x14ac:dyDescent="0.2">
      <c r="B345" s="70"/>
      <c r="C345" s="70"/>
      <c r="D345" s="71"/>
      <c r="W345" s="54">
        <v>1</v>
      </c>
    </row>
    <row r="346" spans="2:23" x14ac:dyDescent="0.2">
      <c r="B346" s="70"/>
      <c r="C346" s="70"/>
      <c r="D346" s="71"/>
      <c r="W346" s="54">
        <v>1</v>
      </c>
    </row>
    <row r="347" spans="2:23" x14ac:dyDescent="0.2">
      <c r="B347" s="70"/>
      <c r="C347" s="70"/>
      <c r="D347" s="71"/>
      <c r="W347" s="54">
        <v>1</v>
      </c>
    </row>
    <row r="348" spans="2:23" x14ac:dyDescent="0.2">
      <c r="B348" s="70"/>
      <c r="C348" s="70"/>
      <c r="D348" s="71"/>
      <c r="W348" s="54">
        <v>1</v>
      </c>
    </row>
    <row r="349" spans="2:23" x14ac:dyDescent="0.2">
      <c r="B349" s="70"/>
      <c r="C349" s="70"/>
      <c r="D349" s="71"/>
      <c r="W349" s="54">
        <v>1</v>
      </c>
    </row>
    <row r="350" spans="2:23" x14ac:dyDescent="0.2">
      <c r="B350" s="70"/>
      <c r="C350" s="70"/>
      <c r="D350" s="71"/>
      <c r="W350" s="54">
        <v>1</v>
      </c>
    </row>
    <row r="351" spans="2:23" x14ac:dyDescent="0.2">
      <c r="B351" s="70"/>
      <c r="C351" s="70"/>
      <c r="D351" s="71"/>
      <c r="W351" s="54">
        <v>1</v>
      </c>
    </row>
    <row r="352" spans="2:23" x14ac:dyDescent="0.2">
      <c r="B352" s="70"/>
      <c r="C352" s="70"/>
      <c r="D352" s="71"/>
      <c r="W352" s="54">
        <v>1</v>
      </c>
    </row>
    <row r="353" spans="2:23" x14ac:dyDescent="0.2">
      <c r="B353" s="70"/>
      <c r="C353" s="70"/>
      <c r="D353" s="71"/>
      <c r="W353" s="54">
        <v>1</v>
      </c>
    </row>
    <row r="354" spans="2:23" x14ac:dyDescent="0.2">
      <c r="B354" s="70"/>
      <c r="C354" s="70"/>
      <c r="D354" s="71"/>
      <c r="W354" s="54">
        <v>1</v>
      </c>
    </row>
    <row r="355" spans="2:23" x14ac:dyDescent="0.2">
      <c r="B355" s="70"/>
      <c r="C355" s="70"/>
      <c r="D355" s="71"/>
      <c r="W355" s="54">
        <v>1</v>
      </c>
    </row>
    <row r="356" spans="2:23" x14ac:dyDescent="0.2">
      <c r="B356" s="70"/>
      <c r="C356" s="70"/>
      <c r="D356" s="71"/>
      <c r="W356" s="54">
        <v>1</v>
      </c>
    </row>
    <row r="357" spans="2:23" x14ac:dyDescent="0.2">
      <c r="B357" s="70"/>
      <c r="C357" s="70"/>
      <c r="D357" s="71"/>
      <c r="W357" s="54">
        <v>1</v>
      </c>
    </row>
    <row r="358" spans="2:23" x14ac:dyDescent="0.2">
      <c r="B358" s="70"/>
      <c r="C358" s="70"/>
      <c r="D358" s="71"/>
      <c r="W358" s="54">
        <v>1</v>
      </c>
    </row>
    <row r="359" spans="2:23" x14ac:dyDescent="0.2">
      <c r="B359" s="70"/>
      <c r="C359" s="70"/>
      <c r="D359" s="71"/>
      <c r="W359" s="54">
        <v>1</v>
      </c>
    </row>
    <row r="360" spans="2:23" x14ac:dyDescent="0.2">
      <c r="B360" s="70"/>
      <c r="C360" s="70"/>
      <c r="D360" s="71"/>
      <c r="W360" s="54">
        <v>1</v>
      </c>
    </row>
    <row r="361" spans="2:23" x14ac:dyDescent="0.2">
      <c r="B361" s="70"/>
      <c r="C361" s="70"/>
      <c r="D361" s="71"/>
      <c r="W361" s="54">
        <v>1</v>
      </c>
    </row>
    <row r="362" spans="2:23" x14ac:dyDescent="0.2">
      <c r="B362" s="70"/>
      <c r="C362" s="70"/>
      <c r="D362" s="71"/>
      <c r="W362" s="54">
        <v>1</v>
      </c>
    </row>
    <row r="363" spans="2:23" x14ac:dyDescent="0.2">
      <c r="B363" s="70"/>
      <c r="C363" s="70"/>
      <c r="D363" s="71"/>
      <c r="W363" s="54">
        <v>1</v>
      </c>
    </row>
    <row r="364" spans="2:23" x14ac:dyDescent="0.2">
      <c r="B364" s="70"/>
      <c r="C364" s="70"/>
      <c r="D364" s="71"/>
      <c r="W364" s="54">
        <v>1</v>
      </c>
    </row>
    <row r="365" spans="2:23" x14ac:dyDescent="0.2">
      <c r="B365" s="70"/>
      <c r="C365" s="70"/>
      <c r="D365" s="71"/>
      <c r="W365" s="54">
        <v>1</v>
      </c>
    </row>
    <row r="366" spans="2:23" x14ac:dyDescent="0.2">
      <c r="B366" s="70"/>
      <c r="C366" s="70"/>
      <c r="D366" s="71"/>
      <c r="W366" s="54">
        <v>1</v>
      </c>
    </row>
    <row r="367" spans="2:23" x14ac:dyDescent="0.2">
      <c r="B367" s="70"/>
      <c r="C367" s="70"/>
      <c r="D367" s="71"/>
      <c r="W367" s="54">
        <v>1</v>
      </c>
    </row>
    <row r="368" spans="2:23" x14ac:dyDescent="0.2">
      <c r="B368" s="70"/>
      <c r="C368" s="70"/>
      <c r="D368" s="71"/>
      <c r="W368" s="54">
        <v>1</v>
      </c>
    </row>
    <row r="369" spans="2:23" x14ac:dyDescent="0.2">
      <c r="B369" s="70"/>
      <c r="C369" s="70"/>
      <c r="D369" s="71"/>
      <c r="W369" s="54">
        <v>1</v>
      </c>
    </row>
    <row r="370" spans="2:23" x14ac:dyDescent="0.2">
      <c r="B370" s="70"/>
      <c r="C370" s="70"/>
      <c r="D370" s="71"/>
      <c r="W370" s="54">
        <v>1</v>
      </c>
    </row>
    <row r="371" spans="2:23" x14ac:dyDescent="0.2">
      <c r="B371" s="70"/>
      <c r="C371" s="70"/>
      <c r="D371" s="71"/>
      <c r="W371" s="54">
        <v>1</v>
      </c>
    </row>
    <row r="372" spans="2:23" x14ac:dyDescent="0.2">
      <c r="B372" s="70"/>
      <c r="C372" s="70"/>
      <c r="D372" s="71"/>
    </row>
    <row r="373" spans="2:23" x14ac:dyDescent="0.2">
      <c r="B373" s="70"/>
      <c r="C373" s="70"/>
      <c r="D373" s="71"/>
    </row>
    <row r="374" spans="2:23" x14ac:dyDescent="0.2">
      <c r="B374" s="70"/>
      <c r="C374" s="70"/>
      <c r="D374" s="71"/>
    </row>
    <row r="375" spans="2:23" x14ac:dyDescent="0.2">
      <c r="B375" s="70"/>
      <c r="C375" s="70"/>
      <c r="D375" s="71"/>
    </row>
    <row r="376" spans="2:23" x14ac:dyDescent="0.2">
      <c r="B376" s="70"/>
      <c r="C376" s="70"/>
      <c r="D376" s="71"/>
    </row>
    <row r="377" spans="2:23" x14ac:dyDescent="0.2">
      <c r="B377" s="70"/>
      <c r="C377" s="70"/>
      <c r="D377" s="71"/>
    </row>
    <row r="378" spans="2:23" x14ac:dyDescent="0.2">
      <c r="B378" s="70"/>
      <c r="C378" s="70"/>
      <c r="D378" s="71"/>
    </row>
    <row r="379" spans="2:23" x14ac:dyDescent="0.2">
      <c r="B379" s="70"/>
      <c r="C379" s="70"/>
      <c r="D379" s="71"/>
    </row>
    <row r="380" spans="2:23" x14ac:dyDescent="0.2">
      <c r="B380" s="70"/>
      <c r="C380" s="70"/>
      <c r="D380" s="71"/>
    </row>
    <row r="381" spans="2:23" x14ac:dyDescent="0.2">
      <c r="B381" s="70"/>
      <c r="C381" s="70"/>
      <c r="D381" s="71"/>
    </row>
    <row r="382" spans="2:23" x14ac:dyDescent="0.2">
      <c r="B382" s="70"/>
      <c r="C382" s="70"/>
      <c r="D382" s="71"/>
    </row>
    <row r="383" spans="2:23" x14ac:dyDescent="0.2">
      <c r="B383" s="70"/>
      <c r="C383" s="70"/>
      <c r="D383" s="71"/>
    </row>
    <row r="384" spans="2:23" x14ac:dyDescent="0.2">
      <c r="D384" s="72"/>
    </row>
    <row r="385" spans="4:4" x14ac:dyDescent="0.2">
      <c r="D385" s="72"/>
    </row>
    <row r="386" spans="4:4" x14ac:dyDescent="0.2">
      <c r="D386" s="72"/>
    </row>
    <row r="387" spans="4:4" x14ac:dyDescent="0.2">
      <c r="D387" s="72"/>
    </row>
    <row r="388" spans="4:4" x14ac:dyDescent="0.2">
      <c r="D388" s="72"/>
    </row>
    <row r="389" spans="4:4" x14ac:dyDescent="0.2">
      <c r="D389" s="72"/>
    </row>
    <row r="390" spans="4:4" x14ac:dyDescent="0.2">
      <c r="D390" s="72"/>
    </row>
    <row r="391" spans="4:4" x14ac:dyDescent="0.2">
      <c r="D391" s="72"/>
    </row>
    <row r="392" spans="4:4" x14ac:dyDescent="0.2">
      <c r="D392" s="72"/>
    </row>
    <row r="393" spans="4:4" x14ac:dyDescent="0.2">
      <c r="D393" s="72"/>
    </row>
    <row r="394" spans="4:4" x14ac:dyDescent="0.2">
      <c r="D394" s="72"/>
    </row>
    <row r="395" spans="4:4" x14ac:dyDescent="0.2">
      <c r="D395" s="72"/>
    </row>
    <row r="396" spans="4:4" x14ac:dyDescent="0.2">
      <c r="D396" s="72"/>
    </row>
    <row r="397" spans="4:4" x14ac:dyDescent="0.2">
      <c r="D397" s="72"/>
    </row>
    <row r="398" spans="4:4" x14ac:dyDescent="0.2">
      <c r="D398" s="72"/>
    </row>
    <row r="399" spans="4:4" x14ac:dyDescent="0.2">
      <c r="D399" s="72"/>
    </row>
    <row r="400" spans="4:4" x14ac:dyDescent="0.2">
      <c r="D400" s="72"/>
    </row>
    <row r="401" spans="4:4" x14ac:dyDescent="0.2">
      <c r="D401" s="72"/>
    </row>
  </sheetData>
  <sheetProtection password="CC56" sheet="1"/>
  <phoneticPr fontId="7" type="noConversion"/>
  <conditionalFormatting sqref="C19:H19">
    <cfRule type="expression" dxfId="15" priority="2" stopIfTrue="1">
      <formula>$B$35=1</formula>
    </cfRule>
    <cfRule type="expression" dxfId="14" priority="3" stopIfTrue="1">
      <formula>AND($B$35&lt;&gt;1,C$17=360/C$16)</formula>
    </cfRule>
  </conditionalFormatting>
  <conditionalFormatting sqref="C13:G13">
    <cfRule type="expression" dxfId="13" priority="4" stopIfTrue="1">
      <formula>$K$12=FALSE</formula>
    </cfRule>
  </conditionalFormatting>
  <conditionalFormatting sqref="C18:G18 B18:B19 C14:G15 B15">
    <cfRule type="expression" dxfId="12" priority="5" stopIfTrue="1">
      <formula>$B$35=FALSE</formula>
    </cfRule>
  </conditionalFormatting>
  <conditionalFormatting sqref="B13:B14 B16:E16 F17:H17">
    <cfRule type="expression" dxfId="11" priority="6" stopIfTrue="1">
      <formula>$B$35=1</formula>
    </cfRule>
  </conditionalFormatting>
  <conditionalFormatting sqref="B17">
    <cfRule type="expression" dxfId="10" priority="7" stopIfTrue="1">
      <formula>$B$35=1</formula>
    </cfRule>
  </conditionalFormatting>
  <conditionalFormatting sqref="C17:E17 F16:H16">
    <cfRule type="expression" dxfId="9" priority="8" stopIfTrue="1">
      <formula>$B$35=1</formula>
    </cfRule>
    <cfRule type="expression" dxfId="8" priority="9" stopIfTrue="1">
      <formula>$B$35&lt;&gt;1</formula>
    </cfRule>
  </conditionalFormatting>
  <conditionalFormatting sqref="G22:H29">
    <cfRule type="expression" dxfId="7" priority="10" stopIfTrue="1">
      <formula>$F$35=FALSE</formula>
    </cfRule>
  </conditionalFormatting>
  <conditionalFormatting sqref="F6">
    <cfRule type="expression" dxfId="6" priority="1" stopIfTrue="1">
      <formula>B35&lt;&gt;1</formula>
    </cfRule>
  </conditionalFormatting>
  <dataValidations xWindow="172" yWindow="411" count="5">
    <dataValidation allowBlank="1" showInputMessage="1" showErrorMessage="1" errorTitle="Number range" error="Keep the number of pieces a whole number between 1 and 100 ..." sqref="E7"/>
    <dataValidation allowBlank="1" errorTitle="Number range" error="Keep the number of pieces a whole number between 1 and 360 ..." prompt="Type a wholenumber between 1 and 360" sqref="E6"/>
    <dataValidation type="decimal" allowBlank="1" showInputMessage="1" showErrorMessage="1" error="This is not a NUMBER. Or you did not use an = sign in your calculation!" prompt="Type number or a calculation (formula) and press ENTER" sqref="C17:D17">
      <formula1>-400</formula1>
      <formula2>400</formula2>
    </dataValidation>
    <dataValidation type="whole" allowBlank="1" showErrorMessage="1" error="This is not a NUMBER. Or you did not use an = sign in your calculation?" sqref="F16:H16">
      <formula1>1</formula1>
      <formula2>360</formula2>
    </dataValidation>
    <dataValidation type="custom" allowBlank="1" showErrorMessage="1" error="This is not a NUMBER. Or you did not use an = sign in your calculation!" prompt="Type number or a calculation (formula) and press ENTER" sqref="E17">
      <formula1>ISNUMBER(E17)</formula1>
    </dataValidation>
  </dataValidations>
  <pageMargins left="0.75" right="0.75" top="1" bottom="1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croll Bar 1">
              <controlPr defaultSize="0" autoPict="0">
                <anchor>
                  <from>
                    <xdr:col>5</xdr:col>
                    <xdr:colOff>18473</xdr:colOff>
                    <xdr:row>5</xdr:row>
                    <xdr:rowOff>157018</xdr:rowOff>
                  </from>
                  <to>
                    <xdr:col>7</xdr:col>
                    <xdr:colOff>18473</xdr:colOff>
                    <xdr:row>6</xdr:row>
                    <xdr:rowOff>193964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5" name="List Box 9">
              <controlPr defaultSize="0" autoLine="0" autoPict="0">
                <anchor>
                  <from>
                    <xdr:col>5</xdr:col>
                    <xdr:colOff>9236</xdr:colOff>
                    <xdr:row>8</xdr:row>
                    <xdr:rowOff>138545</xdr:rowOff>
                  </from>
                  <to>
                    <xdr:col>6</xdr:col>
                    <xdr:colOff>221673</xdr:colOff>
                    <xdr:row>10</xdr:row>
                    <xdr:rowOff>27709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6" name="Check Box 10">
              <controlPr defaultSize="0" autoFill="0" autoLine="0" autoPict="0">
                <anchor moveWithCells="1">
                  <from>
                    <xdr:col>3</xdr:col>
                    <xdr:colOff>498764</xdr:colOff>
                    <xdr:row>19</xdr:row>
                    <xdr:rowOff>36945</xdr:rowOff>
                  </from>
                  <to>
                    <xdr:col>5</xdr:col>
                    <xdr:colOff>83127</xdr:colOff>
                    <xdr:row>20</xdr:row>
                    <xdr:rowOff>36945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A1:X394"/>
  <sheetViews>
    <sheetView showGridLines="0" showRowColHeaders="0" zoomScale="111" zoomScaleNormal="111" workbookViewId="0">
      <selection activeCell="A2" sqref="A2"/>
    </sheetView>
  </sheetViews>
  <sheetFormatPr defaultColWidth="8" defaultRowHeight="13.1" x14ac:dyDescent="0.2"/>
  <cols>
    <col min="1" max="1" width="0.875" style="53" customWidth="1"/>
    <col min="2" max="2" width="5.125" style="53" customWidth="1"/>
    <col min="3" max="3" width="3.375" style="53" customWidth="1"/>
    <col min="4" max="5" width="8" style="53" customWidth="1"/>
    <col min="6" max="6" width="5.125" style="53" customWidth="1"/>
    <col min="7" max="7" width="8" style="53" customWidth="1"/>
    <col min="8" max="8" width="11.125" style="53" customWidth="1"/>
    <col min="9" max="10" width="8" style="53" customWidth="1"/>
    <col min="11" max="11" width="7.875" style="53" customWidth="1"/>
    <col min="12" max="22" width="8" style="53" customWidth="1"/>
    <col min="23" max="23" width="8" style="54" customWidth="1"/>
    <col min="24" max="16384" width="8" style="53"/>
  </cols>
  <sheetData>
    <row r="1" spans="1:23" ht="2.4" customHeight="1" x14ac:dyDescent="0.2">
      <c r="W1" s="54" t="s">
        <v>1</v>
      </c>
    </row>
    <row r="2" spans="1:23" ht="6" customHeight="1" x14ac:dyDescent="0.3">
      <c r="A2" s="55"/>
      <c r="B2" s="56"/>
      <c r="W2" s="54">
        <v>1</v>
      </c>
    </row>
    <row r="3" spans="1:23" ht="16" customHeight="1" x14ac:dyDescent="0.25">
      <c r="B3" s="89" t="s">
        <v>36</v>
      </c>
      <c r="W3" s="54">
        <v>1</v>
      </c>
    </row>
    <row r="4" spans="1:23" ht="16" customHeight="1" x14ac:dyDescent="0.25">
      <c r="B4" s="89" t="s">
        <v>37</v>
      </c>
      <c r="M4" s="55"/>
      <c r="W4" s="54">
        <v>1</v>
      </c>
    </row>
    <row r="5" spans="1:23" ht="16" customHeight="1" x14ac:dyDescent="0.25">
      <c r="B5" s="90" t="s">
        <v>17</v>
      </c>
      <c r="W5" s="54">
        <v>1</v>
      </c>
    </row>
    <row r="6" spans="1:23" ht="15.45" customHeight="1" x14ac:dyDescent="0.3">
      <c r="B6" s="22"/>
      <c r="C6" s="93" t="s">
        <v>38</v>
      </c>
      <c r="D6" s="58"/>
      <c r="F6" s="59"/>
      <c r="L6" s="60"/>
      <c r="W6" s="54">
        <v>1</v>
      </c>
    </row>
    <row r="7" spans="1:23" ht="22" customHeight="1" x14ac:dyDescent="0.25">
      <c r="B7" s="94" t="s">
        <v>50</v>
      </c>
      <c r="C7" s="37"/>
      <c r="D7" s="58"/>
      <c r="F7" s="59"/>
      <c r="L7" s="60"/>
    </row>
    <row r="8" spans="1:23" ht="7.45" customHeight="1" x14ac:dyDescent="0.25">
      <c r="B8" s="94"/>
      <c r="C8" s="37"/>
      <c r="D8" s="58"/>
      <c r="F8" s="59"/>
      <c r="L8" s="60"/>
    </row>
    <row r="9" spans="1:23" s="58" customFormat="1" ht="22" customHeight="1" x14ac:dyDescent="0.2">
      <c r="B9" s="99" t="s">
        <v>49</v>
      </c>
      <c r="F9" s="53"/>
      <c r="W9" s="61">
        <v>1</v>
      </c>
    </row>
    <row r="10" spans="1:23" s="58" customFormat="1" ht="18" customHeight="1" x14ac:dyDescent="0.3">
      <c r="B10" s="45" t="s">
        <v>18</v>
      </c>
      <c r="C10" s="40"/>
      <c r="D10" s="91" t="s">
        <v>41</v>
      </c>
      <c r="E10" s="43"/>
      <c r="F10" s="43"/>
      <c r="G10" s="92" t="s">
        <v>32</v>
      </c>
      <c r="H10" s="47"/>
      <c r="I10" s="14" t="str">
        <f>IF(H10="","",IF(H10=360/72,"üJ","ûL"))</f>
        <v/>
      </c>
      <c r="J10" s="62"/>
      <c r="W10" s="61">
        <v>1</v>
      </c>
    </row>
    <row r="11" spans="1:23" ht="18" customHeight="1" x14ac:dyDescent="0.25">
      <c r="B11" s="45" t="s">
        <v>19</v>
      </c>
      <c r="C11" s="41"/>
      <c r="D11" s="91" t="s">
        <v>43</v>
      </c>
      <c r="E11" s="43"/>
      <c r="F11" s="43"/>
      <c r="G11" s="92" t="s">
        <v>32</v>
      </c>
      <c r="H11" s="47"/>
      <c r="I11" s="14" t="str">
        <f>IF(H11="","",IF(H11=360/2.5,"üJ","ûL"))</f>
        <v/>
      </c>
      <c r="W11" s="54">
        <v>1</v>
      </c>
    </row>
    <row r="12" spans="1:23" ht="18" customHeight="1" x14ac:dyDescent="0.25">
      <c r="B12" s="45" t="s">
        <v>20</v>
      </c>
      <c r="C12" s="41"/>
      <c r="D12" s="42" t="s">
        <v>47</v>
      </c>
      <c r="E12" s="43"/>
      <c r="F12" s="43"/>
      <c r="G12" s="92" t="s">
        <v>39</v>
      </c>
      <c r="H12" s="47"/>
      <c r="I12" s="14" t="str">
        <f>IF(H12="","",IF(H12=360/288,"üJ","ûL"))</f>
        <v/>
      </c>
      <c r="W12" s="54">
        <v>1</v>
      </c>
    </row>
    <row r="13" spans="1:23" ht="18" customHeight="1" x14ac:dyDescent="0.25">
      <c r="B13" s="45" t="s">
        <v>21</v>
      </c>
      <c r="C13" s="41"/>
      <c r="D13" s="42" t="s">
        <v>42</v>
      </c>
      <c r="E13" s="43"/>
      <c r="F13" s="43"/>
      <c r="G13" s="92" t="s">
        <v>39</v>
      </c>
      <c r="H13" s="47"/>
      <c r="I13" s="14" t="str">
        <f>IF(H13="","",IF(H13=360/250,"üJ","ûL"))</f>
        <v/>
      </c>
      <c r="W13" s="54">
        <v>1</v>
      </c>
    </row>
    <row r="14" spans="1:23" ht="18" customHeight="1" x14ac:dyDescent="0.25">
      <c r="B14" s="45" t="s">
        <v>22</v>
      </c>
      <c r="C14" s="41"/>
      <c r="D14" s="91" t="s">
        <v>44</v>
      </c>
      <c r="E14" s="43"/>
      <c r="F14" s="43"/>
      <c r="G14" s="92" t="s">
        <v>39</v>
      </c>
      <c r="H14" s="47"/>
      <c r="I14" s="14" t="str">
        <f>IF(H14="","",IF(H14=360/200,"üJ","ûL"))</f>
        <v/>
      </c>
      <c r="W14" s="54">
        <v>1</v>
      </c>
    </row>
    <row r="15" spans="1:23" ht="12.75" customHeight="1" x14ac:dyDescent="0.2">
      <c r="B15" s="63"/>
      <c r="C15" s="64"/>
      <c r="D15" s="64"/>
      <c r="E15" s="64"/>
      <c r="F15" s="64"/>
      <c r="G15" s="64"/>
      <c r="S15" s="54"/>
      <c r="W15" s="65">
        <v>1</v>
      </c>
    </row>
    <row r="16" spans="1:23" ht="3.45" customHeight="1" x14ac:dyDescent="0.2">
      <c r="B16" s="66"/>
      <c r="C16" s="63"/>
      <c r="D16" s="63"/>
      <c r="E16" s="63"/>
      <c r="F16" s="63"/>
      <c r="G16" s="63"/>
      <c r="S16" s="54"/>
      <c r="W16" s="65">
        <v>1</v>
      </c>
    </row>
    <row r="17" spans="2:24" ht="3.45" customHeight="1" x14ac:dyDescent="0.2">
      <c r="B17" s="63"/>
      <c r="C17" s="63"/>
      <c r="D17" s="63"/>
      <c r="E17" s="63"/>
      <c r="F17" s="63"/>
      <c r="G17" s="63"/>
      <c r="S17" s="54"/>
      <c r="W17" s="65">
        <v>1</v>
      </c>
    </row>
    <row r="18" spans="2:24" ht="16" customHeight="1" x14ac:dyDescent="0.25">
      <c r="B18" s="96"/>
      <c r="C18" s="63"/>
      <c r="D18" s="63"/>
      <c r="E18" s="63"/>
      <c r="F18" s="63"/>
      <c r="G18" s="63"/>
      <c r="J18" s="95" t="s">
        <v>45</v>
      </c>
      <c r="K18" s="73">
        <f>C22</f>
        <v>10</v>
      </c>
      <c r="W18" s="54">
        <v>1</v>
      </c>
    </row>
    <row r="19" spans="2:24" ht="16" customHeight="1" x14ac:dyDescent="0.2">
      <c r="B19" s="75"/>
      <c r="C19" s="82"/>
      <c r="D19" s="82"/>
      <c r="E19" s="82"/>
      <c r="F19" s="82"/>
      <c r="G19" s="82"/>
      <c r="H19" s="82"/>
      <c r="J19" s="95" t="s">
        <v>46</v>
      </c>
      <c r="K19" s="74">
        <f>IF(K18="","",360/K18)</f>
        <v>36</v>
      </c>
      <c r="S19" s="54"/>
      <c r="W19" s="65">
        <v>1</v>
      </c>
      <c r="X19" s="65"/>
    </row>
    <row r="20" spans="2:24" s="65" customFormat="1" ht="16" customHeight="1" x14ac:dyDescent="0.25">
      <c r="B20" s="88" t="str">
        <f>IF(AND(Test=3,E22=3),"Did you use a formula? What formula? Discuss!","")</f>
        <v/>
      </c>
      <c r="C20" s="76"/>
      <c r="D20" s="77"/>
      <c r="E20" s="76"/>
      <c r="F20" s="76"/>
      <c r="G20" s="76"/>
      <c r="H20" s="76"/>
      <c r="S20" s="54"/>
      <c r="W20" s="65">
        <v>1</v>
      </c>
    </row>
    <row r="21" spans="2:24" s="65" customFormat="1" ht="16.75" hidden="1" x14ac:dyDescent="0.3">
      <c r="B21" s="87" t="s">
        <v>23</v>
      </c>
      <c r="C21" s="76"/>
      <c r="D21" s="77"/>
      <c r="E21" s="76"/>
      <c r="F21" s="76"/>
      <c r="G21" s="76"/>
      <c r="H21" s="76"/>
      <c r="K21" s="69"/>
      <c r="S21" s="54"/>
      <c r="W21" s="65">
        <v>1</v>
      </c>
    </row>
    <row r="22" spans="2:24" s="65" customFormat="1" hidden="1" x14ac:dyDescent="0.2">
      <c r="B22" s="86">
        <v>1</v>
      </c>
      <c r="C22" s="85">
        <v>10</v>
      </c>
      <c r="D22" s="83"/>
      <c r="E22" s="84">
        <f>COUNTIF(C19:E19,"üJ")</f>
        <v>0</v>
      </c>
      <c r="F22" s="76"/>
      <c r="G22" s="76"/>
      <c r="H22" s="76"/>
      <c r="S22" s="54"/>
      <c r="W22" s="65">
        <v>1</v>
      </c>
    </row>
    <row r="23" spans="2:24" s="65" customFormat="1" hidden="1" x14ac:dyDescent="0.2">
      <c r="B23" s="87" t="s">
        <v>26</v>
      </c>
      <c r="C23" s="76"/>
      <c r="D23" s="77"/>
      <c r="E23" s="76"/>
      <c r="F23" s="76"/>
      <c r="G23" s="76"/>
      <c r="H23" s="76"/>
      <c r="W23" s="54">
        <v>1</v>
      </c>
    </row>
    <row r="24" spans="2:24" s="65" customFormat="1" hidden="1" x14ac:dyDescent="0.2">
      <c r="B24" s="87" t="s">
        <v>13</v>
      </c>
      <c r="C24" s="76"/>
      <c r="D24" s="77"/>
      <c r="E24" s="76"/>
      <c r="F24" s="76"/>
      <c r="G24" s="76"/>
      <c r="H24" s="76"/>
      <c r="W24" s="54">
        <v>1</v>
      </c>
    </row>
    <row r="25" spans="2:24" s="65" customFormat="1" hidden="1" x14ac:dyDescent="0.2">
      <c r="B25" s="87" t="s">
        <v>14</v>
      </c>
      <c r="C25" s="76"/>
      <c r="D25" s="77"/>
      <c r="E25" s="76"/>
      <c r="F25" s="76"/>
      <c r="G25" s="76"/>
      <c r="H25" s="76"/>
      <c r="W25" s="54">
        <v>1</v>
      </c>
    </row>
    <row r="26" spans="2:24" s="65" customFormat="1" x14ac:dyDescent="0.2">
      <c r="B26" s="76"/>
      <c r="C26" s="76"/>
      <c r="D26" s="77"/>
      <c r="E26" s="76"/>
      <c r="F26" s="76"/>
      <c r="G26" s="76"/>
      <c r="H26" s="76"/>
      <c r="W26" s="54">
        <v>1</v>
      </c>
    </row>
    <row r="27" spans="2:24" x14ac:dyDescent="0.2">
      <c r="B27" s="76"/>
      <c r="C27" s="76"/>
      <c r="D27" s="77"/>
      <c r="E27" s="76"/>
      <c r="F27" s="76"/>
      <c r="G27" s="76"/>
      <c r="H27" s="76"/>
      <c r="W27" s="54">
        <v>1</v>
      </c>
    </row>
    <row r="28" spans="2:24" x14ac:dyDescent="0.2">
      <c r="B28" s="76"/>
      <c r="C28" s="76"/>
      <c r="D28" s="77"/>
      <c r="E28" s="76"/>
      <c r="F28" s="76"/>
      <c r="G28" s="76"/>
      <c r="H28" s="76"/>
      <c r="W28" s="54">
        <v>1</v>
      </c>
    </row>
    <row r="29" spans="2:24" x14ac:dyDescent="0.2">
      <c r="B29" s="76"/>
      <c r="C29" s="76"/>
      <c r="D29" s="77"/>
      <c r="E29" s="76"/>
      <c r="F29" s="76"/>
      <c r="G29" s="76"/>
      <c r="H29" s="76"/>
      <c r="W29" s="54">
        <v>1</v>
      </c>
    </row>
    <row r="30" spans="2:24" ht="16" x14ac:dyDescent="0.25">
      <c r="B30" s="76"/>
      <c r="C30" s="76"/>
      <c r="D30" s="77"/>
      <c r="E30" s="78"/>
      <c r="F30" s="78"/>
      <c r="G30" s="76"/>
      <c r="H30" s="76"/>
      <c r="W30" s="54">
        <v>1</v>
      </c>
    </row>
    <row r="31" spans="2:24" ht="18.75" customHeight="1" x14ac:dyDescent="0.2">
      <c r="B31" s="76"/>
      <c r="C31" s="76"/>
      <c r="D31" s="77"/>
      <c r="E31" s="79"/>
      <c r="F31" s="80"/>
      <c r="G31" s="76"/>
      <c r="H31" s="76"/>
      <c r="W31" s="54">
        <v>1</v>
      </c>
    </row>
    <row r="32" spans="2:24" x14ac:dyDescent="0.2">
      <c r="B32" s="76"/>
      <c r="C32" s="76"/>
      <c r="D32" s="77"/>
      <c r="E32" s="76"/>
      <c r="F32" s="76"/>
      <c r="G32" s="76"/>
      <c r="H32" s="76"/>
      <c r="W32" s="54">
        <v>1</v>
      </c>
    </row>
    <row r="33" spans="2:23" x14ac:dyDescent="0.2">
      <c r="B33" s="70"/>
      <c r="C33" s="70"/>
      <c r="D33" s="71"/>
      <c r="W33" s="54">
        <v>1</v>
      </c>
    </row>
    <row r="34" spans="2:23" x14ac:dyDescent="0.2">
      <c r="B34" s="70"/>
      <c r="C34" s="70"/>
      <c r="D34" s="71"/>
      <c r="W34" s="54">
        <v>1</v>
      </c>
    </row>
    <row r="35" spans="2:23" x14ac:dyDescent="0.2">
      <c r="B35" s="70"/>
      <c r="C35" s="70"/>
      <c r="D35" s="71"/>
      <c r="W35" s="54">
        <v>1</v>
      </c>
    </row>
    <row r="36" spans="2:23" x14ac:dyDescent="0.2">
      <c r="B36" s="70"/>
      <c r="C36" s="70"/>
      <c r="D36" s="71"/>
      <c r="W36" s="54">
        <v>1</v>
      </c>
    </row>
    <row r="37" spans="2:23" x14ac:dyDescent="0.2">
      <c r="B37" s="70"/>
      <c r="C37" s="70"/>
      <c r="D37" s="71"/>
      <c r="W37" s="54">
        <v>1</v>
      </c>
    </row>
    <row r="38" spans="2:23" x14ac:dyDescent="0.2">
      <c r="B38" s="70"/>
      <c r="C38" s="70"/>
      <c r="D38" s="71"/>
      <c r="W38" s="54">
        <v>1</v>
      </c>
    </row>
    <row r="39" spans="2:23" x14ac:dyDescent="0.2">
      <c r="B39" s="70"/>
      <c r="C39" s="70"/>
      <c r="D39" s="71"/>
      <c r="W39" s="54">
        <v>1</v>
      </c>
    </row>
    <row r="40" spans="2:23" x14ac:dyDescent="0.2">
      <c r="B40" s="70"/>
      <c r="C40" s="70"/>
      <c r="D40" s="71"/>
      <c r="W40" s="54">
        <v>1</v>
      </c>
    </row>
    <row r="41" spans="2:23" x14ac:dyDescent="0.2">
      <c r="B41" s="70"/>
      <c r="C41" s="70"/>
      <c r="D41" s="71"/>
      <c r="W41" s="54">
        <v>1</v>
      </c>
    </row>
    <row r="42" spans="2:23" x14ac:dyDescent="0.2">
      <c r="B42" s="70"/>
      <c r="C42" s="70"/>
      <c r="D42" s="71"/>
      <c r="W42" s="54">
        <v>1</v>
      </c>
    </row>
    <row r="43" spans="2:23" x14ac:dyDescent="0.2">
      <c r="B43" s="70"/>
      <c r="C43" s="70"/>
      <c r="D43" s="71"/>
      <c r="W43" s="54">
        <v>1</v>
      </c>
    </row>
    <row r="44" spans="2:23" x14ac:dyDescent="0.2">
      <c r="B44" s="70"/>
      <c r="C44" s="70"/>
      <c r="D44" s="71"/>
      <c r="W44" s="54">
        <v>1</v>
      </c>
    </row>
    <row r="45" spans="2:23" x14ac:dyDescent="0.2">
      <c r="B45" s="70"/>
      <c r="C45" s="70"/>
      <c r="D45" s="71"/>
      <c r="W45" s="54">
        <v>1</v>
      </c>
    </row>
    <row r="46" spans="2:23" x14ac:dyDescent="0.2">
      <c r="B46" s="70"/>
      <c r="C46" s="70"/>
      <c r="D46" s="71"/>
      <c r="W46" s="54">
        <v>1</v>
      </c>
    </row>
    <row r="47" spans="2:23" x14ac:dyDescent="0.2">
      <c r="B47" s="70"/>
      <c r="C47" s="70"/>
      <c r="D47" s="71"/>
      <c r="W47" s="54">
        <v>1</v>
      </c>
    </row>
    <row r="48" spans="2:23" x14ac:dyDescent="0.2">
      <c r="B48" s="70"/>
      <c r="C48" s="70"/>
      <c r="D48" s="71"/>
      <c r="W48" s="54">
        <v>1</v>
      </c>
    </row>
    <row r="49" spans="2:23" x14ac:dyDescent="0.2">
      <c r="B49" s="70"/>
      <c r="C49" s="70"/>
      <c r="D49" s="71"/>
      <c r="W49" s="54">
        <v>1</v>
      </c>
    </row>
    <row r="50" spans="2:23" x14ac:dyDescent="0.2">
      <c r="B50" s="70"/>
      <c r="C50" s="70"/>
      <c r="D50" s="71"/>
      <c r="W50" s="54">
        <v>1</v>
      </c>
    </row>
    <row r="51" spans="2:23" x14ac:dyDescent="0.2">
      <c r="B51" s="70"/>
      <c r="C51" s="70"/>
      <c r="D51" s="71"/>
      <c r="W51" s="54">
        <v>1</v>
      </c>
    </row>
    <row r="52" spans="2:23" x14ac:dyDescent="0.2">
      <c r="B52" s="70"/>
      <c r="C52" s="70"/>
      <c r="D52" s="71"/>
      <c r="W52" s="54">
        <v>1</v>
      </c>
    </row>
    <row r="53" spans="2:23" x14ac:dyDescent="0.2">
      <c r="B53" s="70"/>
      <c r="C53" s="70"/>
      <c r="D53" s="71"/>
      <c r="W53" s="54">
        <v>1</v>
      </c>
    </row>
    <row r="54" spans="2:23" x14ac:dyDescent="0.2">
      <c r="B54" s="70"/>
      <c r="C54" s="70"/>
      <c r="D54" s="71"/>
      <c r="W54" s="54">
        <v>1</v>
      </c>
    </row>
    <row r="55" spans="2:23" x14ac:dyDescent="0.2">
      <c r="B55" s="70"/>
      <c r="C55" s="70"/>
      <c r="D55" s="71"/>
      <c r="W55" s="54">
        <v>1</v>
      </c>
    </row>
    <row r="56" spans="2:23" x14ac:dyDescent="0.2">
      <c r="B56" s="70"/>
      <c r="C56" s="70"/>
      <c r="D56" s="71"/>
      <c r="W56" s="54">
        <v>1</v>
      </c>
    </row>
    <row r="57" spans="2:23" x14ac:dyDescent="0.2">
      <c r="B57" s="70"/>
      <c r="C57" s="70"/>
      <c r="D57" s="71"/>
      <c r="W57" s="54">
        <v>1</v>
      </c>
    </row>
    <row r="58" spans="2:23" x14ac:dyDescent="0.2">
      <c r="B58" s="70"/>
      <c r="C58" s="70"/>
      <c r="D58" s="71"/>
      <c r="W58" s="54">
        <v>1</v>
      </c>
    </row>
    <row r="59" spans="2:23" x14ac:dyDescent="0.2">
      <c r="B59" s="70"/>
      <c r="C59" s="70"/>
      <c r="D59" s="71"/>
      <c r="W59" s="54">
        <v>1</v>
      </c>
    </row>
    <row r="60" spans="2:23" x14ac:dyDescent="0.2">
      <c r="B60" s="70"/>
      <c r="C60" s="70"/>
      <c r="D60" s="71"/>
      <c r="W60" s="54">
        <v>1</v>
      </c>
    </row>
    <row r="61" spans="2:23" x14ac:dyDescent="0.2">
      <c r="B61" s="70"/>
      <c r="C61" s="70"/>
      <c r="D61" s="71"/>
      <c r="W61" s="54">
        <v>1</v>
      </c>
    </row>
    <row r="62" spans="2:23" x14ac:dyDescent="0.2">
      <c r="B62" s="70"/>
      <c r="C62" s="70"/>
      <c r="D62" s="71"/>
      <c r="W62" s="54">
        <v>1</v>
      </c>
    </row>
    <row r="63" spans="2:23" x14ac:dyDescent="0.2">
      <c r="B63" s="70"/>
      <c r="C63" s="70"/>
      <c r="D63" s="71"/>
      <c r="W63" s="54">
        <v>1</v>
      </c>
    </row>
    <row r="64" spans="2:23" x14ac:dyDescent="0.2">
      <c r="B64" s="70"/>
      <c r="C64" s="70"/>
      <c r="D64" s="71"/>
      <c r="W64" s="54">
        <v>1</v>
      </c>
    </row>
    <row r="65" spans="2:23" x14ac:dyDescent="0.2">
      <c r="B65" s="70"/>
      <c r="C65" s="70"/>
      <c r="D65" s="71"/>
      <c r="W65" s="54">
        <v>1</v>
      </c>
    </row>
    <row r="66" spans="2:23" x14ac:dyDescent="0.2">
      <c r="B66" s="70"/>
      <c r="C66" s="70"/>
      <c r="D66" s="71"/>
      <c r="W66" s="54">
        <v>1</v>
      </c>
    </row>
    <row r="67" spans="2:23" x14ac:dyDescent="0.2">
      <c r="B67" s="70"/>
      <c r="C67" s="70"/>
      <c r="D67" s="71"/>
      <c r="W67" s="54">
        <v>1</v>
      </c>
    </row>
    <row r="68" spans="2:23" x14ac:dyDescent="0.2">
      <c r="B68" s="70"/>
      <c r="C68" s="70"/>
      <c r="D68" s="71"/>
      <c r="W68" s="54">
        <v>1</v>
      </c>
    </row>
    <row r="69" spans="2:23" x14ac:dyDescent="0.2">
      <c r="B69" s="70"/>
      <c r="C69" s="70"/>
      <c r="D69" s="71"/>
      <c r="W69" s="54">
        <v>1</v>
      </c>
    </row>
    <row r="70" spans="2:23" x14ac:dyDescent="0.2">
      <c r="B70" s="70"/>
      <c r="C70" s="70"/>
      <c r="D70" s="71"/>
      <c r="W70" s="54">
        <v>1</v>
      </c>
    </row>
    <row r="71" spans="2:23" x14ac:dyDescent="0.2">
      <c r="B71" s="70"/>
      <c r="C71" s="70"/>
      <c r="D71" s="71"/>
      <c r="W71" s="54">
        <v>1</v>
      </c>
    </row>
    <row r="72" spans="2:23" x14ac:dyDescent="0.2">
      <c r="B72" s="70"/>
      <c r="C72" s="70"/>
      <c r="D72" s="71"/>
      <c r="W72" s="54">
        <v>1</v>
      </c>
    </row>
    <row r="73" spans="2:23" x14ac:dyDescent="0.2">
      <c r="B73" s="70"/>
      <c r="C73" s="70"/>
      <c r="D73" s="71"/>
      <c r="W73" s="54">
        <v>1</v>
      </c>
    </row>
    <row r="74" spans="2:23" x14ac:dyDescent="0.2">
      <c r="B74" s="70"/>
      <c r="C74" s="70"/>
      <c r="D74" s="71"/>
      <c r="W74" s="54">
        <v>1</v>
      </c>
    </row>
    <row r="75" spans="2:23" x14ac:dyDescent="0.2">
      <c r="B75" s="70"/>
      <c r="C75" s="70"/>
      <c r="D75" s="71"/>
      <c r="W75" s="54">
        <v>1</v>
      </c>
    </row>
    <row r="76" spans="2:23" x14ac:dyDescent="0.2">
      <c r="B76" s="70"/>
      <c r="C76" s="70"/>
      <c r="D76" s="71"/>
      <c r="W76" s="54">
        <v>1</v>
      </c>
    </row>
    <row r="77" spans="2:23" x14ac:dyDescent="0.2">
      <c r="B77" s="70"/>
      <c r="C77" s="70"/>
      <c r="D77" s="71"/>
      <c r="W77" s="54">
        <v>1</v>
      </c>
    </row>
    <row r="78" spans="2:23" x14ac:dyDescent="0.2">
      <c r="B78" s="70"/>
      <c r="C78" s="70"/>
      <c r="D78" s="71"/>
      <c r="W78" s="54">
        <v>1</v>
      </c>
    </row>
    <row r="79" spans="2:23" x14ac:dyDescent="0.2">
      <c r="B79" s="70"/>
      <c r="C79" s="70"/>
      <c r="D79" s="71"/>
      <c r="W79" s="54">
        <v>1</v>
      </c>
    </row>
    <row r="80" spans="2:23" x14ac:dyDescent="0.2">
      <c r="B80" s="70"/>
      <c r="C80" s="70"/>
      <c r="D80" s="71"/>
      <c r="W80" s="54">
        <v>1</v>
      </c>
    </row>
    <row r="81" spans="2:23" x14ac:dyDescent="0.2">
      <c r="B81" s="70"/>
      <c r="C81" s="70"/>
      <c r="D81" s="71"/>
      <c r="W81" s="54">
        <v>1</v>
      </c>
    </row>
    <row r="82" spans="2:23" x14ac:dyDescent="0.2">
      <c r="B82" s="70"/>
      <c r="C82" s="70"/>
      <c r="D82" s="71"/>
      <c r="W82" s="54">
        <v>1</v>
      </c>
    </row>
    <row r="83" spans="2:23" x14ac:dyDescent="0.2">
      <c r="B83" s="70"/>
      <c r="C83" s="70"/>
      <c r="D83" s="71"/>
      <c r="W83" s="54">
        <v>1</v>
      </c>
    </row>
    <row r="84" spans="2:23" x14ac:dyDescent="0.2">
      <c r="B84" s="70"/>
      <c r="C84" s="70"/>
      <c r="D84" s="71"/>
      <c r="W84" s="54">
        <v>1</v>
      </c>
    </row>
    <row r="85" spans="2:23" x14ac:dyDescent="0.2">
      <c r="B85" s="70"/>
      <c r="C85" s="70"/>
      <c r="D85" s="71"/>
      <c r="W85" s="54">
        <v>1</v>
      </c>
    </row>
    <row r="86" spans="2:23" x14ac:dyDescent="0.2">
      <c r="B86" s="70"/>
      <c r="C86" s="70"/>
      <c r="D86" s="71"/>
      <c r="W86" s="54">
        <v>1</v>
      </c>
    </row>
    <row r="87" spans="2:23" x14ac:dyDescent="0.2">
      <c r="B87" s="70"/>
      <c r="C87" s="70"/>
      <c r="D87" s="71"/>
      <c r="W87" s="54">
        <v>1</v>
      </c>
    </row>
    <row r="88" spans="2:23" x14ac:dyDescent="0.2">
      <c r="B88" s="70"/>
      <c r="C88" s="70"/>
      <c r="D88" s="71"/>
      <c r="W88" s="54">
        <v>1</v>
      </c>
    </row>
    <row r="89" spans="2:23" x14ac:dyDescent="0.2">
      <c r="B89" s="70"/>
      <c r="C89" s="70"/>
      <c r="D89" s="71"/>
      <c r="W89" s="54">
        <v>1</v>
      </c>
    </row>
    <row r="90" spans="2:23" x14ac:dyDescent="0.2">
      <c r="B90" s="70"/>
      <c r="C90" s="70"/>
      <c r="D90" s="71"/>
      <c r="W90" s="54">
        <v>1</v>
      </c>
    </row>
    <row r="91" spans="2:23" x14ac:dyDescent="0.2">
      <c r="B91" s="70"/>
      <c r="C91" s="70"/>
      <c r="D91" s="71"/>
      <c r="W91" s="54">
        <v>1</v>
      </c>
    </row>
    <row r="92" spans="2:23" x14ac:dyDescent="0.2">
      <c r="B92" s="70"/>
      <c r="C92" s="70"/>
      <c r="D92" s="71"/>
      <c r="W92" s="54">
        <v>1</v>
      </c>
    </row>
    <row r="93" spans="2:23" x14ac:dyDescent="0.2">
      <c r="B93" s="70"/>
      <c r="C93" s="70"/>
      <c r="D93" s="71"/>
      <c r="W93" s="54">
        <v>1</v>
      </c>
    </row>
    <row r="94" spans="2:23" x14ac:dyDescent="0.2">
      <c r="B94" s="70"/>
      <c r="C94" s="70"/>
      <c r="D94" s="71"/>
      <c r="W94" s="54">
        <v>1</v>
      </c>
    </row>
    <row r="95" spans="2:23" x14ac:dyDescent="0.2">
      <c r="B95" s="70"/>
      <c r="C95" s="70"/>
      <c r="D95" s="71"/>
      <c r="W95" s="54">
        <v>1</v>
      </c>
    </row>
    <row r="96" spans="2:23" x14ac:dyDescent="0.2">
      <c r="B96" s="70"/>
      <c r="C96" s="70"/>
      <c r="D96" s="71"/>
      <c r="W96" s="54">
        <v>1</v>
      </c>
    </row>
    <row r="97" spans="2:23" x14ac:dyDescent="0.2">
      <c r="B97" s="70"/>
      <c r="C97" s="70"/>
      <c r="D97" s="71"/>
      <c r="W97" s="54">
        <v>1</v>
      </c>
    </row>
    <row r="98" spans="2:23" x14ac:dyDescent="0.2">
      <c r="B98" s="70"/>
      <c r="C98" s="70"/>
      <c r="D98" s="71"/>
      <c r="W98" s="54">
        <v>1</v>
      </c>
    </row>
    <row r="99" spans="2:23" x14ac:dyDescent="0.2">
      <c r="B99" s="70"/>
      <c r="C99" s="70"/>
      <c r="D99" s="71"/>
      <c r="W99" s="54">
        <v>1</v>
      </c>
    </row>
    <row r="100" spans="2:23" x14ac:dyDescent="0.2">
      <c r="B100" s="70"/>
      <c r="C100" s="70"/>
      <c r="D100" s="71"/>
      <c r="W100" s="54">
        <v>1</v>
      </c>
    </row>
    <row r="101" spans="2:23" x14ac:dyDescent="0.2">
      <c r="B101" s="70"/>
      <c r="C101" s="70"/>
      <c r="D101" s="71"/>
      <c r="W101" s="54">
        <v>1</v>
      </c>
    </row>
    <row r="102" spans="2:23" x14ac:dyDescent="0.2">
      <c r="B102" s="70"/>
      <c r="C102" s="70"/>
      <c r="D102" s="71"/>
      <c r="W102" s="54">
        <v>1</v>
      </c>
    </row>
    <row r="103" spans="2:23" x14ac:dyDescent="0.2">
      <c r="B103" s="70"/>
      <c r="C103" s="70"/>
      <c r="D103" s="71"/>
      <c r="W103" s="54">
        <v>1</v>
      </c>
    </row>
    <row r="104" spans="2:23" x14ac:dyDescent="0.2">
      <c r="B104" s="70"/>
      <c r="C104" s="70"/>
      <c r="D104" s="71"/>
      <c r="W104" s="54">
        <v>1</v>
      </c>
    </row>
    <row r="105" spans="2:23" x14ac:dyDescent="0.2">
      <c r="B105" s="70"/>
      <c r="C105" s="70"/>
      <c r="D105" s="71"/>
      <c r="W105" s="54">
        <v>1</v>
      </c>
    </row>
    <row r="106" spans="2:23" x14ac:dyDescent="0.2">
      <c r="B106" s="70"/>
      <c r="C106" s="70"/>
      <c r="D106" s="71"/>
      <c r="W106" s="54">
        <v>1</v>
      </c>
    </row>
    <row r="107" spans="2:23" x14ac:dyDescent="0.2">
      <c r="B107" s="70"/>
      <c r="C107" s="70"/>
      <c r="D107" s="71"/>
      <c r="W107" s="54">
        <v>1</v>
      </c>
    </row>
    <row r="108" spans="2:23" x14ac:dyDescent="0.2">
      <c r="B108" s="70"/>
      <c r="C108" s="70"/>
      <c r="D108" s="71"/>
      <c r="W108" s="54">
        <v>1</v>
      </c>
    </row>
    <row r="109" spans="2:23" x14ac:dyDescent="0.2">
      <c r="B109" s="70"/>
      <c r="C109" s="70"/>
      <c r="D109" s="71"/>
      <c r="W109" s="54">
        <v>1</v>
      </c>
    </row>
    <row r="110" spans="2:23" x14ac:dyDescent="0.2">
      <c r="B110" s="70"/>
      <c r="C110" s="70"/>
      <c r="D110" s="71"/>
      <c r="W110" s="54">
        <v>1</v>
      </c>
    </row>
    <row r="111" spans="2:23" x14ac:dyDescent="0.2">
      <c r="B111" s="70"/>
      <c r="C111" s="70"/>
      <c r="D111" s="71"/>
      <c r="W111" s="54">
        <v>1</v>
      </c>
    </row>
    <row r="112" spans="2:23" x14ac:dyDescent="0.2">
      <c r="B112" s="70"/>
      <c r="C112" s="70"/>
      <c r="D112" s="71"/>
      <c r="W112" s="54">
        <v>1</v>
      </c>
    </row>
    <row r="113" spans="2:23" x14ac:dyDescent="0.2">
      <c r="B113" s="70"/>
      <c r="C113" s="70"/>
      <c r="D113" s="71"/>
      <c r="W113" s="54">
        <v>1</v>
      </c>
    </row>
    <row r="114" spans="2:23" x14ac:dyDescent="0.2">
      <c r="B114" s="70"/>
      <c r="C114" s="70"/>
      <c r="D114" s="71"/>
      <c r="W114" s="54">
        <v>1</v>
      </c>
    </row>
    <row r="115" spans="2:23" x14ac:dyDescent="0.2">
      <c r="B115" s="70"/>
      <c r="C115" s="70"/>
      <c r="D115" s="71"/>
      <c r="W115" s="54">
        <v>1</v>
      </c>
    </row>
    <row r="116" spans="2:23" x14ac:dyDescent="0.2">
      <c r="B116" s="70"/>
      <c r="C116" s="70"/>
      <c r="D116" s="71"/>
      <c r="W116" s="54">
        <v>1</v>
      </c>
    </row>
    <row r="117" spans="2:23" x14ac:dyDescent="0.2">
      <c r="B117" s="70"/>
      <c r="C117" s="70"/>
      <c r="D117" s="71"/>
      <c r="W117" s="54">
        <v>1</v>
      </c>
    </row>
    <row r="118" spans="2:23" x14ac:dyDescent="0.2">
      <c r="B118" s="70"/>
      <c r="C118" s="70"/>
      <c r="D118" s="71"/>
      <c r="W118" s="54">
        <v>1</v>
      </c>
    </row>
    <row r="119" spans="2:23" x14ac:dyDescent="0.2">
      <c r="B119" s="70"/>
      <c r="C119" s="70"/>
      <c r="D119" s="71"/>
      <c r="W119" s="54">
        <v>1</v>
      </c>
    </row>
    <row r="120" spans="2:23" x14ac:dyDescent="0.2">
      <c r="B120" s="70"/>
      <c r="C120" s="70"/>
      <c r="D120" s="71"/>
      <c r="W120" s="54">
        <v>1</v>
      </c>
    </row>
    <row r="121" spans="2:23" x14ac:dyDescent="0.2">
      <c r="B121" s="70"/>
      <c r="C121" s="70"/>
      <c r="D121" s="71"/>
      <c r="W121" s="54">
        <v>1</v>
      </c>
    </row>
    <row r="122" spans="2:23" x14ac:dyDescent="0.2">
      <c r="B122" s="70"/>
      <c r="C122" s="70"/>
      <c r="D122" s="71"/>
      <c r="W122" s="54">
        <v>1</v>
      </c>
    </row>
    <row r="123" spans="2:23" x14ac:dyDescent="0.2">
      <c r="B123" s="70"/>
      <c r="C123" s="70"/>
      <c r="D123" s="71"/>
      <c r="W123" s="54">
        <v>1</v>
      </c>
    </row>
    <row r="124" spans="2:23" x14ac:dyDescent="0.2">
      <c r="B124" s="70"/>
      <c r="C124" s="70"/>
      <c r="D124" s="71"/>
      <c r="W124" s="54">
        <v>1</v>
      </c>
    </row>
    <row r="125" spans="2:23" x14ac:dyDescent="0.2">
      <c r="B125" s="70"/>
      <c r="C125" s="70"/>
      <c r="D125" s="71"/>
      <c r="W125" s="54">
        <v>1</v>
      </c>
    </row>
    <row r="126" spans="2:23" x14ac:dyDescent="0.2">
      <c r="B126" s="70"/>
      <c r="C126" s="70"/>
      <c r="D126" s="71"/>
      <c r="W126" s="54">
        <v>1</v>
      </c>
    </row>
    <row r="127" spans="2:23" x14ac:dyDescent="0.2">
      <c r="B127" s="70"/>
      <c r="C127" s="70"/>
      <c r="D127" s="71"/>
      <c r="W127" s="54">
        <v>1</v>
      </c>
    </row>
    <row r="128" spans="2:23" x14ac:dyDescent="0.2">
      <c r="B128" s="70"/>
      <c r="C128" s="70"/>
      <c r="D128" s="71"/>
      <c r="W128" s="54">
        <v>1</v>
      </c>
    </row>
    <row r="129" spans="2:23" x14ac:dyDescent="0.2">
      <c r="B129" s="70"/>
      <c r="C129" s="70"/>
      <c r="D129" s="71"/>
      <c r="W129" s="54">
        <v>1</v>
      </c>
    </row>
    <row r="130" spans="2:23" x14ac:dyDescent="0.2">
      <c r="B130" s="70"/>
      <c r="C130" s="70"/>
      <c r="D130" s="71"/>
      <c r="W130" s="54">
        <v>1</v>
      </c>
    </row>
    <row r="131" spans="2:23" x14ac:dyDescent="0.2">
      <c r="B131" s="70"/>
      <c r="C131" s="70"/>
      <c r="D131" s="71"/>
      <c r="W131" s="54">
        <v>1</v>
      </c>
    </row>
    <row r="132" spans="2:23" x14ac:dyDescent="0.2">
      <c r="B132" s="70"/>
      <c r="C132" s="70"/>
      <c r="D132" s="71"/>
      <c r="W132" s="54">
        <v>1</v>
      </c>
    </row>
    <row r="133" spans="2:23" x14ac:dyDescent="0.2">
      <c r="B133" s="70"/>
      <c r="C133" s="70"/>
      <c r="D133" s="71"/>
      <c r="W133" s="54">
        <v>1</v>
      </c>
    </row>
    <row r="134" spans="2:23" x14ac:dyDescent="0.2">
      <c r="B134" s="70"/>
      <c r="C134" s="70"/>
      <c r="D134" s="71"/>
      <c r="W134" s="54">
        <v>1</v>
      </c>
    </row>
    <row r="135" spans="2:23" x14ac:dyDescent="0.2">
      <c r="B135" s="70"/>
      <c r="C135" s="70"/>
      <c r="D135" s="71"/>
      <c r="W135" s="54">
        <v>1</v>
      </c>
    </row>
    <row r="136" spans="2:23" x14ac:dyDescent="0.2">
      <c r="B136" s="70"/>
      <c r="C136" s="70"/>
      <c r="D136" s="71"/>
      <c r="W136" s="54">
        <v>1</v>
      </c>
    </row>
    <row r="137" spans="2:23" x14ac:dyDescent="0.2">
      <c r="B137" s="70"/>
      <c r="C137" s="70"/>
      <c r="D137" s="71"/>
      <c r="W137" s="54">
        <v>1</v>
      </c>
    </row>
    <row r="138" spans="2:23" x14ac:dyDescent="0.2">
      <c r="B138" s="70"/>
      <c r="C138" s="70"/>
      <c r="D138" s="71"/>
      <c r="W138" s="54">
        <v>1</v>
      </c>
    </row>
    <row r="139" spans="2:23" x14ac:dyDescent="0.2">
      <c r="B139" s="70"/>
      <c r="C139" s="70"/>
      <c r="D139" s="71"/>
      <c r="W139" s="54">
        <v>1</v>
      </c>
    </row>
    <row r="140" spans="2:23" x14ac:dyDescent="0.2">
      <c r="B140" s="70"/>
      <c r="C140" s="70"/>
      <c r="D140" s="71"/>
      <c r="W140" s="54">
        <v>1</v>
      </c>
    </row>
    <row r="141" spans="2:23" x14ac:dyDescent="0.2">
      <c r="B141" s="70"/>
      <c r="C141" s="70"/>
      <c r="D141" s="71"/>
      <c r="W141" s="54">
        <v>1</v>
      </c>
    </row>
    <row r="142" spans="2:23" x14ac:dyDescent="0.2">
      <c r="B142" s="70"/>
      <c r="C142" s="70"/>
      <c r="D142" s="71"/>
      <c r="W142" s="54">
        <v>1</v>
      </c>
    </row>
    <row r="143" spans="2:23" x14ac:dyDescent="0.2">
      <c r="B143" s="70"/>
      <c r="C143" s="70"/>
      <c r="D143" s="71"/>
      <c r="W143" s="54">
        <v>1</v>
      </c>
    </row>
    <row r="144" spans="2:23" x14ac:dyDescent="0.2">
      <c r="B144" s="70"/>
      <c r="C144" s="70"/>
      <c r="D144" s="71"/>
      <c r="W144" s="54">
        <v>1</v>
      </c>
    </row>
    <row r="145" spans="2:23" x14ac:dyDescent="0.2">
      <c r="B145" s="70"/>
      <c r="C145" s="70"/>
      <c r="D145" s="71"/>
      <c r="W145" s="54">
        <v>1</v>
      </c>
    </row>
    <row r="146" spans="2:23" x14ac:dyDescent="0.2">
      <c r="B146" s="70"/>
      <c r="C146" s="70"/>
      <c r="D146" s="71"/>
      <c r="W146" s="54">
        <v>1</v>
      </c>
    </row>
    <row r="147" spans="2:23" x14ac:dyDescent="0.2">
      <c r="B147" s="70"/>
      <c r="C147" s="70"/>
      <c r="D147" s="71"/>
      <c r="W147" s="54">
        <v>1</v>
      </c>
    </row>
    <row r="148" spans="2:23" x14ac:dyDescent="0.2">
      <c r="B148" s="70"/>
      <c r="C148" s="70"/>
      <c r="D148" s="71"/>
      <c r="W148" s="54">
        <v>1</v>
      </c>
    </row>
    <row r="149" spans="2:23" x14ac:dyDescent="0.2">
      <c r="B149" s="70"/>
      <c r="C149" s="70"/>
      <c r="D149" s="71"/>
      <c r="W149" s="54">
        <v>1</v>
      </c>
    </row>
    <row r="150" spans="2:23" x14ac:dyDescent="0.2">
      <c r="B150" s="70"/>
      <c r="C150" s="70"/>
      <c r="D150" s="71"/>
      <c r="W150" s="54">
        <v>1</v>
      </c>
    </row>
    <row r="151" spans="2:23" x14ac:dyDescent="0.2">
      <c r="B151" s="70"/>
      <c r="C151" s="70"/>
      <c r="D151" s="71"/>
      <c r="W151" s="54">
        <v>1</v>
      </c>
    </row>
    <row r="152" spans="2:23" x14ac:dyDescent="0.2">
      <c r="B152" s="70"/>
      <c r="C152" s="70"/>
      <c r="D152" s="71"/>
      <c r="W152" s="54">
        <v>1</v>
      </c>
    </row>
    <row r="153" spans="2:23" x14ac:dyDescent="0.2">
      <c r="B153" s="70"/>
      <c r="C153" s="70"/>
      <c r="D153" s="71"/>
      <c r="W153" s="54">
        <v>1</v>
      </c>
    </row>
    <row r="154" spans="2:23" x14ac:dyDescent="0.2">
      <c r="B154" s="70"/>
      <c r="C154" s="70"/>
      <c r="D154" s="71"/>
      <c r="W154" s="54">
        <v>1</v>
      </c>
    </row>
    <row r="155" spans="2:23" x14ac:dyDescent="0.2">
      <c r="B155" s="70"/>
      <c r="C155" s="70"/>
      <c r="D155" s="71"/>
      <c r="W155" s="54">
        <v>1</v>
      </c>
    </row>
    <row r="156" spans="2:23" x14ac:dyDescent="0.2">
      <c r="B156" s="70"/>
      <c r="C156" s="70"/>
      <c r="D156" s="71"/>
      <c r="W156" s="54">
        <v>1</v>
      </c>
    </row>
    <row r="157" spans="2:23" x14ac:dyDescent="0.2">
      <c r="B157" s="70"/>
      <c r="C157" s="70"/>
      <c r="D157" s="71"/>
      <c r="W157" s="54">
        <v>1</v>
      </c>
    </row>
    <row r="158" spans="2:23" x14ac:dyDescent="0.2">
      <c r="B158" s="70"/>
      <c r="C158" s="70"/>
      <c r="D158" s="71"/>
      <c r="W158" s="54">
        <v>1</v>
      </c>
    </row>
    <row r="159" spans="2:23" x14ac:dyDescent="0.2">
      <c r="B159" s="70"/>
      <c r="C159" s="70"/>
      <c r="D159" s="71"/>
      <c r="W159" s="54">
        <v>1</v>
      </c>
    </row>
    <row r="160" spans="2:23" x14ac:dyDescent="0.2">
      <c r="B160" s="70"/>
      <c r="C160" s="70"/>
      <c r="D160" s="71"/>
      <c r="W160" s="54">
        <v>1</v>
      </c>
    </row>
    <row r="161" spans="2:23" x14ac:dyDescent="0.2">
      <c r="B161" s="70"/>
      <c r="C161" s="70"/>
      <c r="D161" s="71"/>
      <c r="W161" s="54">
        <v>1</v>
      </c>
    </row>
    <row r="162" spans="2:23" x14ac:dyDescent="0.2">
      <c r="B162" s="70"/>
      <c r="C162" s="70"/>
      <c r="D162" s="71"/>
      <c r="W162" s="54">
        <v>1</v>
      </c>
    </row>
    <row r="163" spans="2:23" x14ac:dyDescent="0.2">
      <c r="B163" s="70"/>
      <c r="C163" s="70"/>
      <c r="D163" s="71"/>
      <c r="W163" s="54">
        <v>1</v>
      </c>
    </row>
    <row r="164" spans="2:23" x14ac:dyDescent="0.2">
      <c r="B164" s="70"/>
      <c r="C164" s="70"/>
      <c r="D164" s="71"/>
      <c r="W164" s="54">
        <v>1</v>
      </c>
    </row>
    <row r="165" spans="2:23" x14ac:dyDescent="0.2">
      <c r="B165" s="70"/>
      <c r="C165" s="70"/>
      <c r="D165" s="71"/>
      <c r="W165" s="54">
        <v>1</v>
      </c>
    </row>
    <row r="166" spans="2:23" x14ac:dyDescent="0.2">
      <c r="B166" s="70"/>
      <c r="C166" s="70"/>
      <c r="D166" s="71"/>
      <c r="W166" s="54">
        <v>1</v>
      </c>
    </row>
    <row r="167" spans="2:23" x14ac:dyDescent="0.2">
      <c r="B167" s="70"/>
      <c r="C167" s="70"/>
      <c r="D167" s="71"/>
      <c r="W167" s="54">
        <v>1</v>
      </c>
    </row>
    <row r="168" spans="2:23" x14ac:dyDescent="0.2">
      <c r="B168" s="70"/>
      <c r="C168" s="70"/>
      <c r="D168" s="71"/>
      <c r="W168" s="54">
        <v>1</v>
      </c>
    </row>
    <row r="169" spans="2:23" x14ac:dyDescent="0.2">
      <c r="B169" s="70"/>
      <c r="C169" s="70"/>
      <c r="D169" s="71"/>
      <c r="W169" s="54">
        <v>1</v>
      </c>
    </row>
    <row r="170" spans="2:23" x14ac:dyDescent="0.2">
      <c r="B170" s="70"/>
      <c r="C170" s="70"/>
      <c r="D170" s="71"/>
      <c r="W170" s="54">
        <v>1</v>
      </c>
    </row>
    <row r="171" spans="2:23" x14ac:dyDescent="0.2">
      <c r="B171" s="70"/>
      <c r="C171" s="70"/>
      <c r="D171" s="71"/>
      <c r="W171" s="54">
        <v>1</v>
      </c>
    </row>
    <row r="172" spans="2:23" x14ac:dyDescent="0.2">
      <c r="B172" s="70"/>
      <c r="C172" s="70"/>
      <c r="D172" s="71"/>
      <c r="W172" s="54">
        <v>1</v>
      </c>
    </row>
    <row r="173" spans="2:23" x14ac:dyDescent="0.2">
      <c r="B173" s="70"/>
      <c r="C173" s="70"/>
      <c r="D173" s="71"/>
      <c r="W173" s="54">
        <v>1</v>
      </c>
    </row>
    <row r="174" spans="2:23" x14ac:dyDescent="0.2">
      <c r="B174" s="70"/>
      <c r="C174" s="70"/>
      <c r="D174" s="71"/>
      <c r="W174" s="54">
        <v>1</v>
      </c>
    </row>
    <row r="175" spans="2:23" x14ac:dyDescent="0.2">
      <c r="B175" s="70"/>
      <c r="C175" s="70"/>
      <c r="D175" s="71"/>
      <c r="W175" s="54">
        <v>1</v>
      </c>
    </row>
    <row r="176" spans="2:23" x14ac:dyDescent="0.2">
      <c r="B176" s="70"/>
      <c r="C176" s="70"/>
      <c r="D176" s="71"/>
      <c r="W176" s="54">
        <v>1</v>
      </c>
    </row>
    <row r="177" spans="2:23" x14ac:dyDescent="0.2">
      <c r="B177" s="70"/>
      <c r="C177" s="70"/>
      <c r="D177" s="71"/>
      <c r="W177" s="54">
        <v>1</v>
      </c>
    </row>
    <row r="178" spans="2:23" x14ac:dyDescent="0.2">
      <c r="B178" s="70"/>
      <c r="C178" s="70"/>
      <c r="D178" s="71"/>
      <c r="W178" s="54">
        <v>1</v>
      </c>
    </row>
    <row r="179" spans="2:23" x14ac:dyDescent="0.2">
      <c r="B179" s="70"/>
      <c r="C179" s="70"/>
      <c r="D179" s="71"/>
      <c r="W179" s="54">
        <v>1</v>
      </c>
    </row>
    <row r="180" spans="2:23" x14ac:dyDescent="0.2">
      <c r="B180" s="70"/>
      <c r="C180" s="70"/>
      <c r="D180" s="71"/>
      <c r="W180" s="54">
        <v>1</v>
      </c>
    </row>
    <row r="181" spans="2:23" x14ac:dyDescent="0.2">
      <c r="B181" s="70"/>
      <c r="C181" s="70"/>
      <c r="D181" s="71"/>
      <c r="W181" s="54">
        <v>1</v>
      </c>
    </row>
    <row r="182" spans="2:23" x14ac:dyDescent="0.2">
      <c r="B182" s="70"/>
      <c r="C182" s="70"/>
      <c r="D182" s="71"/>
      <c r="W182" s="54">
        <v>1</v>
      </c>
    </row>
    <row r="183" spans="2:23" x14ac:dyDescent="0.2">
      <c r="B183" s="70"/>
      <c r="C183" s="70"/>
      <c r="D183" s="71"/>
      <c r="W183" s="54">
        <v>1</v>
      </c>
    </row>
    <row r="184" spans="2:23" x14ac:dyDescent="0.2">
      <c r="B184" s="70"/>
      <c r="C184" s="70"/>
      <c r="D184" s="71"/>
      <c r="W184" s="54">
        <v>1</v>
      </c>
    </row>
    <row r="185" spans="2:23" x14ac:dyDescent="0.2">
      <c r="B185" s="70"/>
      <c r="C185" s="70"/>
      <c r="D185" s="71"/>
      <c r="W185" s="54">
        <v>1</v>
      </c>
    </row>
    <row r="186" spans="2:23" x14ac:dyDescent="0.2">
      <c r="B186" s="70"/>
      <c r="C186" s="70"/>
      <c r="D186" s="71"/>
      <c r="W186" s="54">
        <v>1</v>
      </c>
    </row>
    <row r="187" spans="2:23" x14ac:dyDescent="0.2">
      <c r="B187" s="70"/>
      <c r="C187" s="70"/>
      <c r="D187" s="71"/>
      <c r="W187" s="54">
        <v>1</v>
      </c>
    </row>
    <row r="188" spans="2:23" x14ac:dyDescent="0.2">
      <c r="B188" s="70"/>
      <c r="C188" s="70"/>
      <c r="D188" s="71"/>
      <c r="W188" s="54">
        <v>1</v>
      </c>
    </row>
    <row r="189" spans="2:23" x14ac:dyDescent="0.2">
      <c r="B189" s="70"/>
      <c r="C189" s="70"/>
      <c r="D189" s="71"/>
      <c r="W189" s="54">
        <v>1</v>
      </c>
    </row>
    <row r="190" spans="2:23" x14ac:dyDescent="0.2">
      <c r="B190" s="70"/>
      <c r="C190" s="70"/>
      <c r="D190" s="71"/>
      <c r="W190" s="54">
        <v>1</v>
      </c>
    </row>
    <row r="191" spans="2:23" x14ac:dyDescent="0.2">
      <c r="B191" s="70"/>
      <c r="C191" s="70"/>
      <c r="D191" s="71"/>
      <c r="W191" s="54">
        <v>1</v>
      </c>
    </row>
    <row r="192" spans="2:23" x14ac:dyDescent="0.2">
      <c r="B192" s="70"/>
      <c r="C192" s="70"/>
      <c r="D192" s="71"/>
      <c r="W192" s="54">
        <v>1</v>
      </c>
    </row>
    <row r="193" spans="2:23" x14ac:dyDescent="0.2">
      <c r="B193" s="70"/>
      <c r="C193" s="70"/>
      <c r="D193" s="71"/>
      <c r="W193" s="54">
        <v>1</v>
      </c>
    </row>
    <row r="194" spans="2:23" x14ac:dyDescent="0.2">
      <c r="B194" s="70"/>
      <c r="C194" s="70"/>
      <c r="D194" s="71"/>
      <c r="W194" s="54">
        <v>1</v>
      </c>
    </row>
    <row r="195" spans="2:23" x14ac:dyDescent="0.2">
      <c r="B195" s="70"/>
      <c r="C195" s="70"/>
      <c r="D195" s="71"/>
      <c r="W195" s="54">
        <v>1</v>
      </c>
    </row>
    <row r="196" spans="2:23" x14ac:dyDescent="0.2">
      <c r="B196" s="70"/>
      <c r="C196" s="70"/>
      <c r="D196" s="71"/>
      <c r="W196" s="54">
        <v>1</v>
      </c>
    </row>
    <row r="197" spans="2:23" x14ac:dyDescent="0.2">
      <c r="B197" s="70"/>
      <c r="C197" s="70"/>
      <c r="D197" s="71"/>
      <c r="W197" s="54">
        <v>1</v>
      </c>
    </row>
    <row r="198" spans="2:23" x14ac:dyDescent="0.2">
      <c r="B198" s="70"/>
      <c r="C198" s="70"/>
      <c r="D198" s="71"/>
      <c r="W198" s="54">
        <v>1</v>
      </c>
    </row>
    <row r="199" spans="2:23" x14ac:dyDescent="0.2">
      <c r="B199" s="70"/>
      <c r="C199" s="70"/>
      <c r="D199" s="71"/>
      <c r="W199" s="54">
        <v>1</v>
      </c>
    </row>
    <row r="200" spans="2:23" x14ac:dyDescent="0.2">
      <c r="B200" s="70"/>
      <c r="C200" s="70"/>
      <c r="D200" s="71"/>
      <c r="W200" s="54">
        <v>1</v>
      </c>
    </row>
    <row r="201" spans="2:23" x14ac:dyDescent="0.2">
      <c r="B201" s="70"/>
      <c r="C201" s="70"/>
      <c r="D201" s="71"/>
      <c r="W201" s="54">
        <v>1</v>
      </c>
    </row>
    <row r="202" spans="2:23" x14ac:dyDescent="0.2">
      <c r="B202" s="70"/>
      <c r="C202" s="70"/>
      <c r="D202" s="71"/>
      <c r="W202" s="54">
        <v>1</v>
      </c>
    </row>
    <row r="203" spans="2:23" x14ac:dyDescent="0.2">
      <c r="B203" s="70"/>
      <c r="C203" s="70"/>
      <c r="D203" s="71"/>
      <c r="W203" s="54">
        <v>1</v>
      </c>
    </row>
    <row r="204" spans="2:23" x14ac:dyDescent="0.2">
      <c r="B204" s="70"/>
      <c r="C204" s="70"/>
      <c r="D204" s="71"/>
      <c r="W204" s="54">
        <v>1</v>
      </c>
    </row>
    <row r="205" spans="2:23" x14ac:dyDescent="0.2">
      <c r="B205" s="70"/>
      <c r="C205" s="70"/>
      <c r="D205" s="71"/>
      <c r="W205" s="54">
        <v>1</v>
      </c>
    </row>
    <row r="206" spans="2:23" x14ac:dyDescent="0.2">
      <c r="B206" s="70"/>
      <c r="C206" s="70"/>
      <c r="D206" s="71"/>
      <c r="W206" s="54">
        <v>1</v>
      </c>
    </row>
    <row r="207" spans="2:23" x14ac:dyDescent="0.2">
      <c r="B207" s="70"/>
      <c r="C207" s="70"/>
      <c r="D207" s="71"/>
      <c r="W207" s="54">
        <v>1</v>
      </c>
    </row>
    <row r="208" spans="2:23" x14ac:dyDescent="0.2">
      <c r="B208" s="70"/>
      <c r="C208" s="70"/>
      <c r="D208" s="71"/>
      <c r="W208" s="54">
        <v>1</v>
      </c>
    </row>
    <row r="209" spans="2:23" x14ac:dyDescent="0.2">
      <c r="B209" s="70"/>
      <c r="C209" s="70"/>
      <c r="D209" s="71"/>
      <c r="W209" s="54">
        <v>1</v>
      </c>
    </row>
    <row r="210" spans="2:23" x14ac:dyDescent="0.2">
      <c r="B210" s="70"/>
      <c r="C210" s="70"/>
      <c r="D210" s="71"/>
      <c r="W210" s="54">
        <v>1</v>
      </c>
    </row>
    <row r="211" spans="2:23" x14ac:dyDescent="0.2">
      <c r="B211" s="70"/>
      <c r="C211" s="70"/>
      <c r="D211" s="71"/>
      <c r="W211" s="54">
        <v>1</v>
      </c>
    </row>
    <row r="212" spans="2:23" x14ac:dyDescent="0.2">
      <c r="B212" s="70"/>
      <c r="C212" s="70"/>
      <c r="D212" s="71"/>
      <c r="W212" s="54">
        <v>1</v>
      </c>
    </row>
    <row r="213" spans="2:23" x14ac:dyDescent="0.2">
      <c r="B213" s="70"/>
      <c r="C213" s="70"/>
      <c r="D213" s="71"/>
      <c r="W213" s="54">
        <v>1</v>
      </c>
    </row>
    <row r="214" spans="2:23" x14ac:dyDescent="0.2">
      <c r="B214" s="70"/>
      <c r="C214" s="70"/>
      <c r="D214" s="71"/>
      <c r="W214" s="54">
        <v>1</v>
      </c>
    </row>
    <row r="215" spans="2:23" x14ac:dyDescent="0.2">
      <c r="B215" s="70"/>
      <c r="C215" s="70"/>
      <c r="D215" s="71"/>
      <c r="W215" s="54">
        <v>1</v>
      </c>
    </row>
    <row r="216" spans="2:23" x14ac:dyDescent="0.2">
      <c r="B216" s="70"/>
      <c r="C216" s="70"/>
      <c r="D216" s="71"/>
      <c r="W216" s="54">
        <v>1</v>
      </c>
    </row>
    <row r="217" spans="2:23" x14ac:dyDescent="0.2">
      <c r="B217" s="70"/>
      <c r="C217" s="70"/>
      <c r="D217" s="71"/>
      <c r="W217" s="54">
        <v>1</v>
      </c>
    </row>
    <row r="218" spans="2:23" x14ac:dyDescent="0.2">
      <c r="B218" s="70"/>
      <c r="C218" s="70"/>
      <c r="D218" s="71"/>
      <c r="W218" s="54">
        <v>1</v>
      </c>
    </row>
    <row r="219" spans="2:23" x14ac:dyDescent="0.2">
      <c r="B219" s="70"/>
      <c r="C219" s="70"/>
      <c r="D219" s="71"/>
      <c r="W219" s="54">
        <v>1</v>
      </c>
    </row>
    <row r="220" spans="2:23" x14ac:dyDescent="0.2">
      <c r="B220" s="70"/>
      <c r="C220" s="70"/>
      <c r="D220" s="71"/>
      <c r="W220" s="54">
        <v>1</v>
      </c>
    </row>
    <row r="221" spans="2:23" x14ac:dyDescent="0.2">
      <c r="B221" s="70"/>
      <c r="C221" s="70"/>
      <c r="D221" s="71"/>
      <c r="W221" s="54">
        <v>1</v>
      </c>
    </row>
    <row r="222" spans="2:23" x14ac:dyDescent="0.2">
      <c r="B222" s="70"/>
      <c r="C222" s="70"/>
      <c r="D222" s="71"/>
      <c r="W222" s="54">
        <v>1</v>
      </c>
    </row>
    <row r="223" spans="2:23" x14ac:dyDescent="0.2">
      <c r="B223" s="70"/>
      <c r="C223" s="70"/>
      <c r="D223" s="71"/>
      <c r="W223" s="54">
        <v>1</v>
      </c>
    </row>
    <row r="224" spans="2:23" x14ac:dyDescent="0.2">
      <c r="B224" s="70"/>
      <c r="C224" s="70"/>
      <c r="D224" s="71"/>
      <c r="W224" s="54">
        <v>1</v>
      </c>
    </row>
    <row r="225" spans="2:23" x14ac:dyDescent="0.2">
      <c r="B225" s="70"/>
      <c r="C225" s="70"/>
      <c r="D225" s="71"/>
      <c r="W225" s="54">
        <v>1</v>
      </c>
    </row>
    <row r="226" spans="2:23" x14ac:dyDescent="0.2">
      <c r="B226" s="70"/>
      <c r="C226" s="70"/>
      <c r="D226" s="71"/>
      <c r="W226" s="54">
        <v>1</v>
      </c>
    </row>
    <row r="227" spans="2:23" x14ac:dyDescent="0.2">
      <c r="B227" s="70"/>
      <c r="C227" s="70"/>
      <c r="D227" s="71"/>
      <c r="W227" s="54">
        <v>1</v>
      </c>
    </row>
    <row r="228" spans="2:23" x14ac:dyDescent="0.2">
      <c r="B228" s="70"/>
      <c r="C228" s="70"/>
      <c r="D228" s="71"/>
      <c r="W228" s="54">
        <v>1</v>
      </c>
    </row>
    <row r="229" spans="2:23" x14ac:dyDescent="0.2">
      <c r="B229" s="70"/>
      <c r="C229" s="70"/>
      <c r="D229" s="71"/>
      <c r="W229" s="54">
        <v>1</v>
      </c>
    </row>
    <row r="230" spans="2:23" x14ac:dyDescent="0.2">
      <c r="B230" s="70"/>
      <c r="C230" s="70"/>
      <c r="D230" s="71"/>
      <c r="W230" s="54">
        <v>1</v>
      </c>
    </row>
    <row r="231" spans="2:23" x14ac:dyDescent="0.2">
      <c r="B231" s="70"/>
      <c r="C231" s="70"/>
      <c r="D231" s="71"/>
      <c r="W231" s="54">
        <v>1</v>
      </c>
    </row>
    <row r="232" spans="2:23" x14ac:dyDescent="0.2">
      <c r="B232" s="70"/>
      <c r="C232" s="70"/>
      <c r="D232" s="71"/>
      <c r="W232" s="54">
        <v>1</v>
      </c>
    </row>
    <row r="233" spans="2:23" x14ac:dyDescent="0.2">
      <c r="B233" s="70"/>
      <c r="C233" s="70"/>
      <c r="D233" s="71"/>
      <c r="W233" s="54">
        <v>1</v>
      </c>
    </row>
    <row r="234" spans="2:23" x14ac:dyDescent="0.2">
      <c r="B234" s="70"/>
      <c r="C234" s="70"/>
      <c r="D234" s="71"/>
      <c r="W234" s="54">
        <v>1</v>
      </c>
    </row>
    <row r="235" spans="2:23" x14ac:dyDescent="0.2">
      <c r="B235" s="70"/>
      <c r="C235" s="70"/>
      <c r="D235" s="71"/>
      <c r="W235" s="54">
        <v>1</v>
      </c>
    </row>
    <row r="236" spans="2:23" x14ac:dyDescent="0.2">
      <c r="B236" s="70"/>
      <c r="C236" s="70"/>
      <c r="D236" s="71"/>
      <c r="W236" s="54">
        <v>1</v>
      </c>
    </row>
    <row r="237" spans="2:23" x14ac:dyDescent="0.2">
      <c r="B237" s="70"/>
      <c r="C237" s="70"/>
      <c r="D237" s="71"/>
      <c r="W237" s="54">
        <v>1</v>
      </c>
    </row>
    <row r="238" spans="2:23" x14ac:dyDescent="0.2">
      <c r="B238" s="70"/>
      <c r="C238" s="70"/>
      <c r="D238" s="71"/>
      <c r="W238" s="54">
        <v>1</v>
      </c>
    </row>
    <row r="239" spans="2:23" x14ac:dyDescent="0.2">
      <c r="B239" s="70"/>
      <c r="C239" s="70"/>
      <c r="D239" s="71"/>
      <c r="W239" s="54">
        <v>1</v>
      </c>
    </row>
    <row r="240" spans="2:23" x14ac:dyDescent="0.2">
      <c r="B240" s="70"/>
      <c r="C240" s="70"/>
      <c r="D240" s="71"/>
      <c r="W240" s="54">
        <v>1</v>
      </c>
    </row>
    <row r="241" spans="2:23" x14ac:dyDescent="0.2">
      <c r="B241" s="70"/>
      <c r="C241" s="70"/>
      <c r="D241" s="71"/>
      <c r="W241" s="54">
        <v>1</v>
      </c>
    </row>
    <row r="242" spans="2:23" x14ac:dyDescent="0.2">
      <c r="B242" s="70"/>
      <c r="C242" s="70"/>
      <c r="D242" s="71"/>
      <c r="W242" s="54">
        <v>1</v>
      </c>
    </row>
    <row r="243" spans="2:23" x14ac:dyDescent="0.2">
      <c r="B243" s="70"/>
      <c r="C243" s="70"/>
      <c r="D243" s="71"/>
      <c r="W243" s="54">
        <v>1</v>
      </c>
    </row>
    <row r="244" spans="2:23" x14ac:dyDescent="0.2">
      <c r="B244" s="70"/>
      <c r="C244" s="70"/>
      <c r="D244" s="71"/>
      <c r="W244" s="54">
        <v>1</v>
      </c>
    </row>
    <row r="245" spans="2:23" x14ac:dyDescent="0.2">
      <c r="B245" s="70"/>
      <c r="C245" s="70"/>
      <c r="D245" s="71"/>
      <c r="W245" s="54">
        <v>1</v>
      </c>
    </row>
    <row r="246" spans="2:23" x14ac:dyDescent="0.2">
      <c r="B246" s="70"/>
      <c r="C246" s="70"/>
      <c r="D246" s="71"/>
      <c r="W246" s="54">
        <v>1</v>
      </c>
    </row>
    <row r="247" spans="2:23" x14ac:dyDescent="0.2">
      <c r="B247" s="70"/>
      <c r="C247" s="70"/>
      <c r="D247" s="71"/>
      <c r="W247" s="54">
        <v>1</v>
      </c>
    </row>
    <row r="248" spans="2:23" x14ac:dyDescent="0.2">
      <c r="B248" s="70"/>
      <c r="C248" s="70"/>
      <c r="D248" s="71"/>
      <c r="W248" s="54">
        <v>1</v>
      </c>
    </row>
    <row r="249" spans="2:23" x14ac:dyDescent="0.2">
      <c r="B249" s="70"/>
      <c r="C249" s="70"/>
      <c r="D249" s="71"/>
      <c r="W249" s="54">
        <v>1</v>
      </c>
    </row>
    <row r="250" spans="2:23" x14ac:dyDescent="0.2">
      <c r="B250" s="70"/>
      <c r="C250" s="70"/>
      <c r="D250" s="71"/>
      <c r="W250" s="54">
        <v>1</v>
      </c>
    </row>
    <row r="251" spans="2:23" x14ac:dyDescent="0.2">
      <c r="B251" s="70"/>
      <c r="C251" s="70"/>
      <c r="D251" s="71"/>
      <c r="W251" s="54">
        <v>1</v>
      </c>
    </row>
    <row r="252" spans="2:23" x14ac:dyDescent="0.2">
      <c r="B252" s="70"/>
      <c r="C252" s="70"/>
      <c r="D252" s="71"/>
      <c r="W252" s="54">
        <v>1</v>
      </c>
    </row>
    <row r="253" spans="2:23" x14ac:dyDescent="0.2">
      <c r="B253" s="70"/>
      <c r="C253" s="70"/>
      <c r="D253" s="71"/>
      <c r="W253" s="54">
        <v>1</v>
      </c>
    </row>
    <row r="254" spans="2:23" x14ac:dyDescent="0.2">
      <c r="B254" s="70"/>
      <c r="C254" s="70"/>
      <c r="D254" s="71"/>
      <c r="W254" s="54">
        <v>1</v>
      </c>
    </row>
    <row r="255" spans="2:23" x14ac:dyDescent="0.2">
      <c r="B255" s="70"/>
      <c r="C255" s="70"/>
      <c r="D255" s="71"/>
      <c r="W255" s="54">
        <v>1</v>
      </c>
    </row>
    <row r="256" spans="2:23" x14ac:dyDescent="0.2">
      <c r="B256" s="70"/>
      <c r="C256" s="70"/>
      <c r="D256" s="71"/>
      <c r="W256" s="54">
        <v>1</v>
      </c>
    </row>
    <row r="257" spans="2:23" x14ac:dyDescent="0.2">
      <c r="B257" s="70"/>
      <c r="C257" s="70"/>
      <c r="D257" s="71"/>
      <c r="W257" s="54">
        <v>1</v>
      </c>
    </row>
    <row r="258" spans="2:23" x14ac:dyDescent="0.2">
      <c r="B258" s="70"/>
      <c r="C258" s="70"/>
      <c r="D258" s="71"/>
      <c r="W258" s="54">
        <v>1</v>
      </c>
    </row>
    <row r="259" spans="2:23" x14ac:dyDescent="0.2">
      <c r="B259" s="70"/>
      <c r="C259" s="70"/>
      <c r="D259" s="71"/>
      <c r="W259" s="54">
        <v>1</v>
      </c>
    </row>
    <row r="260" spans="2:23" x14ac:dyDescent="0.2">
      <c r="B260" s="70"/>
      <c r="C260" s="70"/>
      <c r="D260" s="71"/>
      <c r="W260" s="54">
        <v>1</v>
      </c>
    </row>
    <row r="261" spans="2:23" x14ac:dyDescent="0.2">
      <c r="B261" s="70"/>
      <c r="C261" s="70"/>
      <c r="D261" s="71"/>
      <c r="W261" s="54">
        <v>1</v>
      </c>
    </row>
    <row r="262" spans="2:23" x14ac:dyDescent="0.2">
      <c r="B262" s="70"/>
      <c r="C262" s="70"/>
      <c r="D262" s="71"/>
      <c r="W262" s="54">
        <v>1</v>
      </c>
    </row>
    <row r="263" spans="2:23" x14ac:dyDescent="0.2">
      <c r="B263" s="70"/>
      <c r="C263" s="70"/>
      <c r="D263" s="71"/>
      <c r="W263" s="54">
        <v>1</v>
      </c>
    </row>
    <row r="264" spans="2:23" x14ac:dyDescent="0.2">
      <c r="B264" s="70"/>
      <c r="C264" s="70"/>
      <c r="D264" s="71"/>
      <c r="W264" s="54">
        <v>1</v>
      </c>
    </row>
    <row r="265" spans="2:23" x14ac:dyDescent="0.2">
      <c r="B265" s="70"/>
      <c r="C265" s="70"/>
      <c r="D265" s="71"/>
      <c r="W265" s="54">
        <v>1</v>
      </c>
    </row>
    <row r="266" spans="2:23" x14ac:dyDescent="0.2">
      <c r="B266" s="70"/>
      <c r="C266" s="70"/>
      <c r="D266" s="71"/>
      <c r="W266" s="54">
        <v>1</v>
      </c>
    </row>
    <row r="267" spans="2:23" x14ac:dyDescent="0.2">
      <c r="B267" s="70"/>
      <c r="C267" s="70"/>
      <c r="D267" s="71"/>
      <c r="W267" s="54">
        <v>1</v>
      </c>
    </row>
    <row r="268" spans="2:23" x14ac:dyDescent="0.2">
      <c r="B268" s="70"/>
      <c r="C268" s="70"/>
      <c r="D268" s="71"/>
      <c r="W268" s="54">
        <v>1</v>
      </c>
    </row>
    <row r="269" spans="2:23" x14ac:dyDescent="0.2">
      <c r="B269" s="70"/>
      <c r="C269" s="70"/>
      <c r="D269" s="71"/>
      <c r="W269" s="54">
        <v>1</v>
      </c>
    </row>
    <row r="270" spans="2:23" x14ac:dyDescent="0.2">
      <c r="B270" s="70"/>
      <c r="C270" s="70"/>
      <c r="D270" s="71"/>
      <c r="W270" s="54">
        <v>1</v>
      </c>
    </row>
    <row r="271" spans="2:23" x14ac:dyDescent="0.2">
      <c r="B271" s="70"/>
      <c r="C271" s="70"/>
      <c r="D271" s="71"/>
      <c r="W271" s="54">
        <v>1</v>
      </c>
    </row>
    <row r="272" spans="2:23" x14ac:dyDescent="0.2">
      <c r="B272" s="70"/>
      <c r="C272" s="70"/>
      <c r="D272" s="71"/>
      <c r="W272" s="54">
        <v>1</v>
      </c>
    </row>
    <row r="273" spans="2:23" x14ac:dyDescent="0.2">
      <c r="B273" s="70"/>
      <c r="C273" s="70"/>
      <c r="D273" s="71"/>
      <c r="W273" s="54">
        <v>1</v>
      </c>
    </row>
    <row r="274" spans="2:23" x14ac:dyDescent="0.2">
      <c r="B274" s="70"/>
      <c r="C274" s="70"/>
      <c r="D274" s="71"/>
      <c r="W274" s="54">
        <v>1</v>
      </c>
    </row>
    <row r="275" spans="2:23" x14ac:dyDescent="0.2">
      <c r="B275" s="70"/>
      <c r="C275" s="70"/>
      <c r="D275" s="71"/>
      <c r="W275" s="54">
        <v>1</v>
      </c>
    </row>
    <row r="276" spans="2:23" x14ac:dyDescent="0.2">
      <c r="B276" s="70"/>
      <c r="C276" s="70"/>
      <c r="D276" s="71"/>
      <c r="W276" s="54">
        <v>1</v>
      </c>
    </row>
    <row r="277" spans="2:23" x14ac:dyDescent="0.2">
      <c r="B277" s="70"/>
      <c r="C277" s="70"/>
      <c r="D277" s="71"/>
      <c r="W277" s="54">
        <v>1</v>
      </c>
    </row>
    <row r="278" spans="2:23" x14ac:dyDescent="0.2">
      <c r="B278" s="70"/>
      <c r="C278" s="70"/>
      <c r="D278" s="71"/>
      <c r="W278" s="54">
        <v>1</v>
      </c>
    </row>
    <row r="279" spans="2:23" x14ac:dyDescent="0.2">
      <c r="B279" s="70"/>
      <c r="C279" s="70"/>
      <c r="D279" s="71"/>
      <c r="W279" s="54">
        <v>1</v>
      </c>
    </row>
    <row r="280" spans="2:23" x14ac:dyDescent="0.2">
      <c r="B280" s="70"/>
      <c r="C280" s="70"/>
      <c r="D280" s="71"/>
      <c r="W280" s="54">
        <v>1</v>
      </c>
    </row>
    <row r="281" spans="2:23" x14ac:dyDescent="0.2">
      <c r="B281" s="70"/>
      <c r="C281" s="70"/>
      <c r="D281" s="71"/>
      <c r="W281" s="54">
        <v>1</v>
      </c>
    </row>
    <row r="282" spans="2:23" x14ac:dyDescent="0.2">
      <c r="B282" s="70"/>
      <c r="C282" s="70"/>
      <c r="D282" s="71"/>
      <c r="W282" s="54">
        <v>1</v>
      </c>
    </row>
    <row r="283" spans="2:23" x14ac:dyDescent="0.2">
      <c r="B283" s="70"/>
      <c r="C283" s="70"/>
      <c r="D283" s="71"/>
      <c r="W283" s="54">
        <v>1</v>
      </c>
    </row>
    <row r="284" spans="2:23" x14ac:dyDescent="0.2">
      <c r="B284" s="70"/>
      <c r="C284" s="70"/>
      <c r="D284" s="71"/>
      <c r="W284" s="54">
        <v>1</v>
      </c>
    </row>
    <row r="285" spans="2:23" x14ac:dyDescent="0.2">
      <c r="B285" s="70"/>
      <c r="C285" s="70"/>
      <c r="D285" s="71"/>
      <c r="W285" s="54">
        <v>1</v>
      </c>
    </row>
    <row r="286" spans="2:23" x14ac:dyDescent="0.2">
      <c r="B286" s="70"/>
      <c r="C286" s="70"/>
      <c r="D286" s="71"/>
      <c r="W286" s="54">
        <v>1</v>
      </c>
    </row>
    <row r="287" spans="2:23" x14ac:dyDescent="0.2">
      <c r="B287" s="70"/>
      <c r="C287" s="70"/>
      <c r="D287" s="71"/>
      <c r="W287" s="54">
        <v>1</v>
      </c>
    </row>
    <row r="288" spans="2:23" x14ac:dyDescent="0.2">
      <c r="B288" s="70"/>
      <c r="C288" s="70"/>
      <c r="D288" s="71"/>
      <c r="W288" s="54">
        <v>1</v>
      </c>
    </row>
    <row r="289" spans="2:23" x14ac:dyDescent="0.2">
      <c r="B289" s="70"/>
      <c r="C289" s="70"/>
      <c r="D289" s="71"/>
      <c r="W289" s="54">
        <v>1</v>
      </c>
    </row>
    <row r="290" spans="2:23" x14ac:dyDescent="0.2">
      <c r="B290" s="70"/>
      <c r="C290" s="70"/>
      <c r="D290" s="71"/>
      <c r="W290" s="54">
        <v>1</v>
      </c>
    </row>
    <row r="291" spans="2:23" x14ac:dyDescent="0.2">
      <c r="B291" s="70"/>
      <c r="C291" s="70"/>
      <c r="D291" s="71"/>
      <c r="W291" s="54">
        <v>1</v>
      </c>
    </row>
    <row r="292" spans="2:23" x14ac:dyDescent="0.2">
      <c r="B292" s="70"/>
      <c r="C292" s="70"/>
      <c r="D292" s="71"/>
      <c r="W292" s="54">
        <v>1</v>
      </c>
    </row>
    <row r="293" spans="2:23" x14ac:dyDescent="0.2">
      <c r="B293" s="70"/>
      <c r="C293" s="70"/>
      <c r="D293" s="71"/>
      <c r="W293" s="54">
        <v>1</v>
      </c>
    </row>
    <row r="294" spans="2:23" x14ac:dyDescent="0.2">
      <c r="B294" s="70"/>
      <c r="C294" s="70"/>
      <c r="D294" s="71"/>
      <c r="W294" s="54">
        <v>1</v>
      </c>
    </row>
    <row r="295" spans="2:23" x14ac:dyDescent="0.2">
      <c r="B295" s="70"/>
      <c r="C295" s="70"/>
      <c r="D295" s="71"/>
      <c r="W295" s="54">
        <v>1</v>
      </c>
    </row>
    <row r="296" spans="2:23" x14ac:dyDescent="0.2">
      <c r="B296" s="70"/>
      <c r="C296" s="70"/>
      <c r="D296" s="71"/>
      <c r="W296" s="54">
        <v>1</v>
      </c>
    </row>
    <row r="297" spans="2:23" x14ac:dyDescent="0.2">
      <c r="B297" s="70"/>
      <c r="C297" s="70"/>
      <c r="D297" s="71"/>
      <c r="W297" s="54">
        <v>1</v>
      </c>
    </row>
    <row r="298" spans="2:23" x14ac:dyDescent="0.2">
      <c r="B298" s="70"/>
      <c r="C298" s="70"/>
      <c r="D298" s="71"/>
      <c r="W298" s="54">
        <v>1</v>
      </c>
    </row>
    <row r="299" spans="2:23" x14ac:dyDescent="0.2">
      <c r="B299" s="70"/>
      <c r="C299" s="70"/>
      <c r="D299" s="71"/>
      <c r="W299" s="54">
        <v>1</v>
      </c>
    </row>
    <row r="300" spans="2:23" x14ac:dyDescent="0.2">
      <c r="B300" s="70"/>
      <c r="C300" s="70"/>
      <c r="D300" s="71"/>
      <c r="W300" s="54">
        <v>1</v>
      </c>
    </row>
    <row r="301" spans="2:23" x14ac:dyDescent="0.2">
      <c r="B301" s="70"/>
      <c r="C301" s="70"/>
      <c r="D301" s="71"/>
      <c r="W301" s="54">
        <v>1</v>
      </c>
    </row>
    <row r="302" spans="2:23" x14ac:dyDescent="0.2">
      <c r="B302" s="70"/>
      <c r="C302" s="70"/>
      <c r="D302" s="71"/>
      <c r="W302" s="54">
        <v>1</v>
      </c>
    </row>
    <row r="303" spans="2:23" x14ac:dyDescent="0.2">
      <c r="B303" s="70"/>
      <c r="C303" s="70"/>
      <c r="D303" s="71"/>
      <c r="W303" s="54">
        <v>1</v>
      </c>
    </row>
    <row r="304" spans="2:23" x14ac:dyDescent="0.2">
      <c r="B304" s="70"/>
      <c r="C304" s="70"/>
      <c r="D304" s="71"/>
      <c r="W304" s="54">
        <v>1</v>
      </c>
    </row>
    <row r="305" spans="2:23" x14ac:dyDescent="0.2">
      <c r="B305" s="70"/>
      <c r="C305" s="70"/>
      <c r="D305" s="71"/>
      <c r="W305" s="54">
        <v>1</v>
      </c>
    </row>
    <row r="306" spans="2:23" x14ac:dyDescent="0.2">
      <c r="B306" s="70"/>
      <c r="C306" s="70"/>
      <c r="D306" s="71"/>
      <c r="W306" s="54">
        <v>1</v>
      </c>
    </row>
    <row r="307" spans="2:23" x14ac:dyDescent="0.2">
      <c r="B307" s="70"/>
      <c r="C307" s="70"/>
      <c r="D307" s="71"/>
      <c r="W307" s="54">
        <v>1</v>
      </c>
    </row>
    <row r="308" spans="2:23" x14ac:dyDescent="0.2">
      <c r="B308" s="70"/>
      <c r="C308" s="70"/>
      <c r="D308" s="71"/>
      <c r="W308" s="54">
        <v>1</v>
      </c>
    </row>
    <row r="309" spans="2:23" x14ac:dyDescent="0.2">
      <c r="B309" s="70"/>
      <c r="C309" s="70"/>
      <c r="D309" s="71"/>
      <c r="W309" s="54">
        <v>1</v>
      </c>
    </row>
    <row r="310" spans="2:23" x14ac:dyDescent="0.2">
      <c r="B310" s="70"/>
      <c r="C310" s="70"/>
      <c r="D310" s="71"/>
      <c r="W310" s="54">
        <v>1</v>
      </c>
    </row>
    <row r="311" spans="2:23" x14ac:dyDescent="0.2">
      <c r="B311" s="70"/>
      <c r="C311" s="70"/>
      <c r="D311" s="71"/>
      <c r="W311" s="54">
        <v>1</v>
      </c>
    </row>
    <row r="312" spans="2:23" x14ac:dyDescent="0.2">
      <c r="B312" s="70"/>
      <c r="C312" s="70"/>
      <c r="D312" s="71"/>
      <c r="W312" s="54">
        <v>1</v>
      </c>
    </row>
    <row r="313" spans="2:23" x14ac:dyDescent="0.2">
      <c r="B313" s="70"/>
      <c r="C313" s="70"/>
      <c r="D313" s="71"/>
      <c r="W313" s="54">
        <v>1</v>
      </c>
    </row>
    <row r="314" spans="2:23" x14ac:dyDescent="0.2">
      <c r="B314" s="70"/>
      <c r="C314" s="70"/>
      <c r="D314" s="71"/>
      <c r="W314" s="54">
        <v>1</v>
      </c>
    </row>
    <row r="315" spans="2:23" x14ac:dyDescent="0.2">
      <c r="B315" s="70"/>
      <c r="C315" s="70"/>
      <c r="D315" s="71"/>
      <c r="W315" s="54">
        <v>1</v>
      </c>
    </row>
    <row r="316" spans="2:23" x14ac:dyDescent="0.2">
      <c r="B316" s="70"/>
      <c r="C316" s="70"/>
      <c r="D316" s="71"/>
      <c r="W316" s="54">
        <v>1</v>
      </c>
    </row>
    <row r="317" spans="2:23" x14ac:dyDescent="0.2">
      <c r="B317" s="70"/>
      <c r="C317" s="70"/>
      <c r="D317" s="71"/>
      <c r="W317" s="54">
        <v>1</v>
      </c>
    </row>
    <row r="318" spans="2:23" x14ac:dyDescent="0.2">
      <c r="B318" s="70"/>
      <c r="C318" s="70"/>
      <c r="D318" s="71"/>
      <c r="W318" s="54">
        <v>1</v>
      </c>
    </row>
    <row r="319" spans="2:23" x14ac:dyDescent="0.2">
      <c r="B319" s="70"/>
      <c r="C319" s="70"/>
      <c r="D319" s="71"/>
      <c r="W319" s="54">
        <v>1</v>
      </c>
    </row>
    <row r="320" spans="2:23" x14ac:dyDescent="0.2">
      <c r="B320" s="70"/>
      <c r="C320" s="70"/>
      <c r="D320" s="71"/>
      <c r="W320" s="54">
        <v>1</v>
      </c>
    </row>
    <row r="321" spans="2:23" x14ac:dyDescent="0.2">
      <c r="B321" s="70"/>
      <c r="C321" s="70"/>
      <c r="D321" s="71"/>
      <c r="W321" s="54">
        <v>1</v>
      </c>
    </row>
    <row r="322" spans="2:23" x14ac:dyDescent="0.2">
      <c r="B322" s="70"/>
      <c r="C322" s="70"/>
      <c r="D322" s="71"/>
      <c r="W322" s="54">
        <v>1</v>
      </c>
    </row>
    <row r="323" spans="2:23" x14ac:dyDescent="0.2">
      <c r="B323" s="70"/>
      <c r="C323" s="70"/>
      <c r="D323" s="71"/>
      <c r="W323" s="54">
        <v>1</v>
      </c>
    </row>
    <row r="324" spans="2:23" x14ac:dyDescent="0.2">
      <c r="B324" s="70"/>
      <c r="C324" s="70"/>
      <c r="D324" s="71"/>
      <c r="W324" s="54">
        <v>1</v>
      </c>
    </row>
    <row r="325" spans="2:23" x14ac:dyDescent="0.2">
      <c r="B325" s="70"/>
      <c r="C325" s="70"/>
      <c r="D325" s="71"/>
      <c r="W325" s="54">
        <v>1</v>
      </c>
    </row>
    <row r="326" spans="2:23" x14ac:dyDescent="0.2">
      <c r="B326" s="70"/>
      <c r="C326" s="70"/>
      <c r="D326" s="71"/>
      <c r="W326" s="54">
        <v>1</v>
      </c>
    </row>
    <row r="327" spans="2:23" x14ac:dyDescent="0.2">
      <c r="B327" s="70"/>
      <c r="C327" s="70"/>
      <c r="D327" s="71"/>
      <c r="W327" s="54">
        <v>1</v>
      </c>
    </row>
    <row r="328" spans="2:23" x14ac:dyDescent="0.2">
      <c r="B328" s="70"/>
      <c r="C328" s="70"/>
      <c r="D328" s="71"/>
      <c r="W328" s="54">
        <v>1</v>
      </c>
    </row>
    <row r="329" spans="2:23" x14ac:dyDescent="0.2">
      <c r="B329" s="70"/>
      <c r="C329" s="70"/>
      <c r="D329" s="71"/>
      <c r="W329" s="54">
        <v>1</v>
      </c>
    </row>
    <row r="330" spans="2:23" x14ac:dyDescent="0.2">
      <c r="B330" s="70"/>
      <c r="C330" s="70"/>
      <c r="D330" s="71"/>
      <c r="W330" s="54">
        <v>1</v>
      </c>
    </row>
    <row r="331" spans="2:23" x14ac:dyDescent="0.2">
      <c r="B331" s="70"/>
      <c r="C331" s="70"/>
      <c r="D331" s="71"/>
      <c r="W331" s="54">
        <v>1</v>
      </c>
    </row>
    <row r="332" spans="2:23" x14ac:dyDescent="0.2">
      <c r="B332" s="70"/>
      <c r="C332" s="70"/>
      <c r="D332" s="71"/>
      <c r="W332" s="54">
        <v>1</v>
      </c>
    </row>
    <row r="333" spans="2:23" x14ac:dyDescent="0.2">
      <c r="B333" s="70"/>
      <c r="C333" s="70"/>
      <c r="D333" s="71"/>
      <c r="W333" s="54">
        <v>1</v>
      </c>
    </row>
    <row r="334" spans="2:23" x14ac:dyDescent="0.2">
      <c r="B334" s="70"/>
      <c r="C334" s="70"/>
      <c r="D334" s="71"/>
      <c r="W334" s="54">
        <v>1</v>
      </c>
    </row>
    <row r="335" spans="2:23" x14ac:dyDescent="0.2">
      <c r="B335" s="70"/>
      <c r="C335" s="70"/>
      <c r="D335" s="71"/>
      <c r="W335" s="54">
        <v>1</v>
      </c>
    </row>
    <row r="336" spans="2:23" x14ac:dyDescent="0.2">
      <c r="B336" s="70"/>
      <c r="C336" s="70"/>
      <c r="D336" s="71"/>
      <c r="W336" s="54">
        <v>1</v>
      </c>
    </row>
    <row r="337" spans="2:23" x14ac:dyDescent="0.2">
      <c r="B337" s="70"/>
      <c r="C337" s="70"/>
      <c r="D337" s="71"/>
      <c r="W337" s="54">
        <v>1</v>
      </c>
    </row>
    <row r="338" spans="2:23" x14ac:dyDescent="0.2">
      <c r="B338" s="70"/>
      <c r="C338" s="70"/>
      <c r="D338" s="71"/>
      <c r="W338" s="54">
        <v>1</v>
      </c>
    </row>
    <row r="339" spans="2:23" x14ac:dyDescent="0.2">
      <c r="B339" s="70"/>
      <c r="C339" s="70"/>
      <c r="D339" s="71"/>
      <c r="W339" s="54">
        <v>1</v>
      </c>
    </row>
    <row r="340" spans="2:23" x14ac:dyDescent="0.2">
      <c r="B340" s="70"/>
      <c r="C340" s="70"/>
      <c r="D340" s="71"/>
      <c r="W340" s="54">
        <v>1</v>
      </c>
    </row>
    <row r="341" spans="2:23" x14ac:dyDescent="0.2">
      <c r="B341" s="70"/>
      <c r="C341" s="70"/>
      <c r="D341" s="71"/>
      <c r="W341" s="54">
        <v>1</v>
      </c>
    </row>
    <row r="342" spans="2:23" x14ac:dyDescent="0.2">
      <c r="B342" s="70"/>
      <c r="C342" s="70"/>
      <c r="D342" s="71"/>
      <c r="W342" s="54">
        <v>1</v>
      </c>
    </row>
    <row r="343" spans="2:23" x14ac:dyDescent="0.2">
      <c r="B343" s="70"/>
      <c r="C343" s="70"/>
      <c r="D343" s="71"/>
      <c r="W343" s="54">
        <v>1</v>
      </c>
    </row>
    <row r="344" spans="2:23" x14ac:dyDescent="0.2">
      <c r="B344" s="70"/>
      <c r="C344" s="70"/>
      <c r="D344" s="71"/>
      <c r="W344" s="54">
        <v>1</v>
      </c>
    </row>
    <row r="345" spans="2:23" x14ac:dyDescent="0.2">
      <c r="B345" s="70"/>
      <c r="C345" s="70"/>
      <c r="D345" s="71"/>
      <c r="W345" s="54">
        <v>1</v>
      </c>
    </row>
    <row r="346" spans="2:23" x14ac:dyDescent="0.2">
      <c r="B346" s="70"/>
      <c r="C346" s="70"/>
      <c r="D346" s="71"/>
      <c r="W346" s="54">
        <v>1</v>
      </c>
    </row>
    <row r="347" spans="2:23" x14ac:dyDescent="0.2">
      <c r="B347" s="70"/>
      <c r="C347" s="70"/>
      <c r="D347" s="71"/>
      <c r="W347" s="54">
        <v>1</v>
      </c>
    </row>
    <row r="348" spans="2:23" x14ac:dyDescent="0.2">
      <c r="B348" s="70"/>
      <c r="C348" s="70"/>
      <c r="D348" s="71"/>
      <c r="W348" s="54">
        <v>1</v>
      </c>
    </row>
    <row r="349" spans="2:23" x14ac:dyDescent="0.2">
      <c r="B349" s="70"/>
      <c r="C349" s="70"/>
      <c r="D349" s="71"/>
      <c r="W349" s="54">
        <v>1</v>
      </c>
    </row>
    <row r="350" spans="2:23" x14ac:dyDescent="0.2">
      <c r="B350" s="70"/>
      <c r="C350" s="70"/>
      <c r="D350" s="71"/>
      <c r="W350" s="54">
        <v>1</v>
      </c>
    </row>
    <row r="351" spans="2:23" x14ac:dyDescent="0.2">
      <c r="B351" s="70"/>
      <c r="C351" s="70"/>
      <c r="D351" s="71"/>
      <c r="W351" s="54">
        <v>1</v>
      </c>
    </row>
    <row r="352" spans="2:23" x14ac:dyDescent="0.2">
      <c r="B352" s="70"/>
      <c r="C352" s="70"/>
      <c r="D352" s="71"/>
      <c r="W352" s="54">
        <v>1</v>
      </c>
    </row>
    <row r="353" spans="2:23" x14ac:dyDescent="0.2">
      <c r="B353" s="70"/>
      <c r="C353" s="70"/>
      <c r="D353" s="71"/>
      <c r="W353" s="54">
        <v>1</v>
      </c>
    </row>
    <row r="354" spans="2:23" x14ac:dyDescent="0.2">
      <c r="B354" s="70"/>
      <c r="C354" s="70"/>
      <c r="D354" s="71"/>
      <c r="W354" s="54">
        <v>1</v>
      </c>
    </row>
    <row r="355" spans="2:23" x14ac:dyDescent="0.2">
      <c r="B355" s="70"/>
      <c r="C355" s="70"/>
      <c r="D355" s="71"/>
      <c r="W355" s="54">
        <v>1</v>
      </c>
    </row>
    <row r="356" spans="2:23" x14ac:dyDescent="0.2">
      <c r="B356" s="70"/>
      <c r="C356" s="70"/>
      <c r="D356" s="71"/>
      <c r="W356" s="54">
        <v>1</v>
      </c>
    </row>
    <row r="357" spans="2:23" x14ac:dyDescent="0.2">
      <c r="B357" s="70"/>
      <c r="C357" s="70"/>
      <c r="D357" s="71"/>
      <c r="W357" s="54">
        <v>1</v>
      </c>
    </row>
    <row r="358" spans="2:23" x14ac:dyDescent="0.2">
      <c r="B358" s="70"/>
      <c r="C358" s="70"/>
      <c r="D358" s="71"/>
      <c r="W358" s="54">
        <v>1</v>
      </c>
    </row>
    <row r="359" spans="2:23" x14ac:dyDescent="0.2">
      <c r="B359" s="70"/>
      <c r="C359" s="70"/>
      <c r="D359" s="71"/>
      <c r="W359" s="54">
        <v>1</v>
      </c>
    </row>
    <row r="360" spans="2:23" x14ac:dyDescent="0.2">
      <c r="B360" s="70"/>
      <c r="C360" s="70"/>
      <c r="D360" s="71"/>
      <c r="W360" s="54">
        <v>1</v>
      </c>
    </row>
    <row r="361" spans="2:23" x14ac:dyDescent="0.2">
      <c r="B361" s="70"/>
      <c r="C361" s="70"/>
      <c r="D361" s="71"/>
      <c r="W361" s="54">
        <v>1</v>
      </c>
    </row>
    <row r="362" spans="2:23" x14ac:dyDescent="0.2">
      <c r="B362" s="70"/>
      <c r="C362" s="70"/>
      <c r="D362" s="71"/>
      <c r="W362" s="54">
        <v>1</v>
      </c>
    </row>
    <row r="363" spans="2:23" x14ac:dyDescent="0.2">
      <c r="B363" s="70"/>
      <c r="C363" s="70"/>
      <c r="D363" s="71"/>
      <c r="W363" s="54">
        <v>1</v>
      </c>
    </row>
    <row r="364" spans="2:23" x14ac:dyDescent="0.2">
      <c r="B364" s="70"/>
      <c r="C364" s="70"/>
      <c r="D364" s="71"/>
      <c r="W364" s="54">
        <v>1</v>
      </c>
    </row>
    <row r="365" spans="2:23" x14ac:dyDescent="0.2">
      <c r="B365" s="70"/>
      <c r="C365" s="70"/>
      <c r="D365" s="71"/>
    </row>
    <row r="366" spans="2:23" x14ac:dyDescent="0.2">
      <c r="B366" s="70"/>
      <c r="C366" s="70"/>
      <c r="D366" s="71"/>
    </row>
    <row r="367" spans="2:23" x14ac:dyDescent="0.2">
      <c r="B367" s="70"/>
      <c r="C367" s="70"/>
      <c r="D367" s="71"/>
    </row>
    <row r="368" spans="2:23" x14ac:dyDescent="0.2">
      <c r="B368" s="70"/>
      <c r="C368" s="70"/>
      <c r="D368" s="71"/>
    </row>
    <row r="369" spans="2:4" x14ac:dyDescent="0.2">
      <c r="B369" s="70"/>
      <c r="C369" s="70"/>
      <c r="D369" s="71"/>
    </row>
    <row r="370" spans="2:4" x14ac:dyDescent="0.2">
      <c r="B370" s="70"/>
      <c r="C370" s="70"/>
      <c r="D370" s="71"/>
    </row>
    <row r="371" spans="2:4" x14ac:dyDescent="0.2">
      <c r="B371" s="70"/>
      <c r="C371" s="70"/>
      <c r="D371" s="71"/>
    </row>
    <row r="372" spans="2:4" x14ac:dyDescent="0.2">
      <c r="B372" s="70"/>
      <c r="C372" s="70"/>
      <c r="D372" s="71"/>
    </row>
    <row r="373" spans="2:4" x14ac:dyDescent="0.2">
      <c r="B373" s="70"/>
      <c r="C373" s="70"/>
      <c r="D373" s="71"/>
    </row>
    <row r="374" spans="2:4" x14ac:dyDescent="0.2">
      <c r="B374" s="70"/>
      <c r="C374" s="70"/>
      <c r="D374" s="71"/>
    </row>
    <row r="375" spans="2:4" x14ac:dyDescent="0.2">
      <c r="B375" s="70"/>
      <c r="C375" s="70"/>
      <c r="D375" s="71"/>
    </row>
    <row r="376" spans="2:4" x14ac:dyDescent="0.2">
      <c r="B376" s="70"/>
      <c r="C376" s="70"/>
      <c r="D376" s="71"/>
    </row>
    <row r="377" spans="2:4" x14ac:dyDescent="0.2">
      <c r="D377" s="72"/>
    </row>
    <row r="378" spans="2:4" x14ac:dyDescent="0.2">
      <c r="D378" s="72"/>
    </row>
    <row r="379" spans="2:4" x14ac:dyDescent="0.2">
      <c r="D379" s="72"/>
    </row>
    <row r="380" spans="2:4" x14ac:dyDescent="0.2">
      <c r="D380" s="72"/>
    </row>
    <row r="381" spans="2:4" x14ac:dyDescent="0.2">
      <c r="D381" s="72"/>
    </row>
    <row r="382" spans="2:4" x14ac:dyDescent="0.2">
      <c r="D382" s="72"/>
    </row>
    <row r="383" spans="2:4" x14ac:dyDescent="0.2">
      <c r="D383" s="72"/>
    </row>
    <row r="384" spans="2:4" x14ac:dyDescent="0.2">
      <c r="D384" s="72"/>
    </row>
    <row r="385" spans="4:4" x14ac:dyDescent="0.2">
      <c r="D385" s="72"/>
    </row>
    <row r="386" spans="4:4" x14ac:dyDescent="0.2">
      <c r="D386" s="72"/>
    </row>
    <row r="387" spans="4:4" x14ac:dyDescent="0.2">
      <c r="D387" s="72"/>
    </row>
    <row r="388" spans="4:4" x14ac:dyDescent="0.2">
      <c r="D388" s="72"/>
    </row>
    <row r="389" spans="4:4" x14ac:dyDescent="0.2">
      <c r="D389" s="72"/>
    </row>
    <row r="390" spans="4:4" x14ac:dyDescent="0.2">
      <c r="D390" s="72"/>
    </row>
    <row r="391" spans="4:4" x14ac:dyDescent="0.2">
      <c r="D391" s="72"/>
    </row>
    <row r="392" spans="4:4" x14ac:dyDescent="0.2">
      <c r="D392" s="72"/>
    </row>
    <row r="393" spans="4:4" x14ac:dyDescent="0.2">
      <c r="D393" s="72"/>
    </row>
    <row r="394" spans="4:4" x14ac:dyDescent="0.2">
      <c r="D394" s="72"/>
    </row>
  </sheetData>
  <sheetProtection password="CC56" sheet="1" objects="1" scenarios="1" selectLockedCells="1"/>
  <phoneticPr fontId="7" type="noConversion"/>
  <conditionalFormatting sqref="C19:H19">
    <cfRule type="expression" dxfId="5" priority="1" stopIfTrue="1">
      <formula>$B$22=1</formula>
    </cfRule>
    <cfRule type="expression" dxfId="4" priority="2" stopIfTrue="1">
      <formula>AND($B$22&lt;&gt;1,#REF!=360/#REF!)</formula>
    </cfRule>
  </conditionalFormatting>
  <conditionalFormatting sqref="C16:G18 B17:B19">
    <cfRule type="expression" dxfId="3" priority="3" stopIfTrue="1">
      <formula>$B$22=FALSE</formula>
    </cfRule>
  </conditionalFormatting>
  <conditionalFormatting sqref="C15:G15">
    <cfRule type="expression" dxfId="2" priority="4" stopIfTrue="1">
      <formula>$K$14=FALSE</formula>
    </cfRule>
  </conditionalFormatting>
  <conditionalFormatting sqref="B15:B16">
    <cfRule type="expression" dxfId="1" priority="5" stopIfTrue="1">
      <formula>$B$22=1</formula>
    </cfRule>
  </conditionalFormatting>
  <conditionalFormatting sqref="I10:I14">
    <cfRule type="cellIs" dxfId="0" priority="6" stopIfTrue="1" operator="equal">
      <formula>"üJ"</formula>
    </cfRule>
  </conditionalFormatting>
  <dataValidations count="4">
    <dataValidation allowBlank="1" showInputMessage="1" showErrorMessage="1" errorTitle="Number range" error="Keep the number of pieces a whole number between 1 and 100 ..." sqref="K19"/>
    <dataValidation allowBlank="1" errorTitle="Number range" error="Keep the number of pieces a whole number between 1 and 360 ..." prompt="Type a wholenumber between 1 and 360" sqref="K18"/>
    <dataValidation type="whole" allowBlank="1" showInputMessage="1" showErrorMessage="1" errorTitle="Number range" error="Keep the number of pieces a whole number between 1 and 100 ..." sqref="E31">
      <formula1>1</formula1>
      <formula2>100</formula2>
    </dataValidation>
    <dataValidation type="custom" allowBlank="1" showInputMessage="1" showErrorMessage="1" error="Type a number or formula starting with =" sqref="H10:H14">
      <formula1>ISNUMBER($H10)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8" r:id="rId4" name="Scroll Bar 2">
              <controlPr defaultSize="0" autoPict="0">
                <anchor>
                  <from>
                    <xdr:col>11</xdr:col>
                    <xdr:colOff>350982</xdr:colOff>
                    <xdr:row>17</xdr:row>
                    <xdr:rowOff>101600</xdr:rowOff>
                  </from>
                  <to>
                    <xdr:col>14</xdr:col>
                    <xdr:colOff>120073</xdr:colOff>
                    <xdr:row>18</xdr:row>
                    <xdr:rowOff>138545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Angles 1</vt:lpstr>
      <vt:lpstr>Angles 2</vt:lpstr>
      <vt:lpstr>PIZZA 1</vt:lpstr>
      <vt:lpstr>PIZZA 2</vt:lpstr>
      <vt:lpstr>b</vt:lpstr>
      <vt:lpstr>m</vt:lpstr>
      <vt:lpstr>'Angles 2'!reg</vt:lpstr>
      <vt:lpstr>reg</vt:lpstr>
      <vt:lpstr>s</vt:lpstr>
      <vt:lpstr>'Angles 2'!test</vt:lpstr>
      <vt:lpstr>'PIZZA 1'!Test</vt:lpstr>
      <vt:lpstr>'PIZZA 2'!Test</vt:lpstr>
      <vt:lpstr>test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aio</dc:creator>
  <cp:lastModifiedBy>Olivier, Alwyn &lt;aio@sun.ac.za&gt;</cp:lastModifiedBy>
  <cp:lastPrinted>2006-06-29T21:19:51Z</cp:lastPrinted>
  <dcterms:created xsi:type="dcterms:W3CDTF">2002-06-04T17:44:40Z</dcterms:created>
  <dcterms:modified xsi:type="dcterms:W3CDTF">2020-03-22T20:38:28Z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-756036817</vt:i4>
  </property>
  <property fmtid="{D5CDD505-2E9C-101B-9397-08002B2CF9AE}" pid="3" name="_EmailSubject">
    <vt:lpwstr>Activities</vt:lpwstr>
  </property>
  <property fmtid="{D5CDD505-2E9C-101B-9397-08002B2CF9AE}" pid="4" name="_AuthorEmail">
    <vt:lpwstr>aio@exchange.sun.ac.za</vt:lpwstr>
  </property>
  <property fmtid="{D5CDD505-2E9C-101B-9397-08002B2CF9AE}" pid="5" name="_AuthorEmailDisplayName">
    <vt:lpwstr>Olivier Alwyn &lt;aio@sun.ac.za&gt;</vt:lpwstr>
  </property>
  <property fmtid="{D5CDD505-2E9C-101B-9397-08002B2CF9AE}" pid="6" name="_ReviewingToolsShownOnce">
    <vt:lpwstr/>
  </property>
</Properties>
</file>